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95ba8964af4dac6/aem/2024/REPORTES_MENSUALES_2024/"/>
    </mc:Choice>
  </mc:AlternateContent>
  <xr:revisionPtr revIDLastSave="3" documentId="8_{96313E90-345D-42C4-8D37-EA33BB3A5228}" xr6:coauthVersionLast="47" xr6:coauthVersionMax="47" xr10:uidLastSave="{282ED82A-B93F-49A5-8ACF-33A8E693A1F9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 s="1"/>
  <c r="C26" i="1"/>
  <c r="C25" i="1"/>
  <c r="C24" i="1"/>
  <c r="C23" i="1"/>
  <c r="C22" i="1"/>
  <c r="C21" i="1"/>
  <c r="C20" i="1"/>
  <c r="C17" i="1"/>
  <c r="C16" i="1"/>
  <c r="C15" i="1"/>
  <c r="C14" i="1"/>
  <c r="C13" i="1"/>
  <c r="C12" i="1"/>
  <c r="C11" i="1"/>
  <c r="C10" i="1"/>
  <c r="C8" i="1"/>
  <c r="C7" i="1"/>
  <c r="C6" i="1"/>
  <c r="C5" i="1"/>
  <c r="C19" i="1"/>
  <c r="B27" i="1"/>
  <c r="F9" i="1"/>
  <c r="E9" i="1"/>
  <c r="D9" i="1"/>
  <c r="B9" i="1"/>
  <c r="F4" i="1"/>
  <c r="E4" i="1"/>
  <c r="D4" i="1"/>
  <c r="B4" i="1"/>
  <c r="B26" i="1"/>
  <c r="C9" i="1" l="1"/>
  <c r="E29" i="1"/>
  <c r="C4" i="1"/>
  <c r="C18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8" i="1"/>
  <c r="G7" i="1"/>
  <c r="G6" i="1"/>
  <c r="G5" i="1"/>
  <c r="F27" i="1"/>
  <c r="E27" i="1"/>
  <c r="D27" i="1"/>
  <c r="F18" i="1"/>
  <c r="F29" i="1" s="1"/>
  <c r="E18" i="1"/>
  <c r="D18" i="1"/>
  <c r="D29" i="1" s="1"/>
  <c r="B18" i="1"/>
  <c r="B29" i="1" s="1"/>
  <c r="C29" i="1" l="1"/>
  <c r="G4" i="1"/>
  <c r="G9" i="1"/>
  <c r="G18" i="1"/>
  <c r="G29" i="1" l="1"/>
</calcChain>
</file>

<file path=xl/sharedStrings.xml><?xml version="1.0" encoding="utf-8"?>
<sst xmlns="http://schemas.openxmlformats.org/spreadsheetml/2006/main" count="36" uniqueCount="35">
  <si>
    <r>
      <rPr>
        <b/>
        <sz val="8"/>
        <color rgb="FFFFFFFF"/>
        <rFont val="Arial"/>
        <family val="2"/>
      </rPr>
      <t>APROBADO</t>
    </r>
  </si>
  <si>
    <r>
      <rPr>
        <b/>
        <sz val="8"/>
        <color rgb="FFFFFFFF"/>
        <rFont val="Arial"/>
        <family val="2"/>
      </rPr>
      <t>MODIFICADO</t>
    </r>
  </si>
  <si>
    <r>
      <rPr>
        <b/>
        <sz val="8"/>
        <color rgb="FFFFFFFF"/>
        <rFont val="Arial"/>
        <family val="2"/>
      </rPr>
      <t>DEVENGADO</t>
    </r>
  </si>
  <si>
    <r>
      <rPr>
        <b/>
        <sz val="8"/>
        <color rgb="FFFFFFFF"/>
        <rFont val="Arial"/>
        <family val="2"/>
      </rPr>
      <t>PAGADO</t>
    </r>
  </si>
  <si>
    <r>
      <rPr>
        <b/>
        <sz val="7"/>
        <rFont val="Arial"/>
        <family val="2"/>
      </rPr>
      <t>Servicios Personales</t>
    </r>
  </si>
  <si>
    <t>CONCEPTO</t>
  </si>
  <si>
    <t>AMPLIACIONES / (REDUCCIONES)</t>
  </si>
  <si>
    <t>SUBEJERCICIO</t>
  </si>
  <si>
    <t>Transferencias, asignaciones, subsidios y otras ayudas</t>
  </si>
  <si>
    <t>Transferencias al exterior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</si>
  <si>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</si>
  <si>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</si>
  <si>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</si>
  <si>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</si>
  <si>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</si>
  <si>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</si>
  <si>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</si>
  <si>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</si>
  <si>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</si>
  <si>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</si>
  <si>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</si>
  <si>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</si>
  <si>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</si>
  <si>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</si>
  <si>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</si>
  <si>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</si>
  <si>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</si>
  <si>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</si>
  <si>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oficiales</t>
  </si>
  <si>
    <t>Servicios de traslado y viáticos</t>
  </si>
  <si>
    <t>Otros servicios generales</t>
  </si>
  <si>
    <t>Total del Gasto</t>
  </si>
  <si>
    <t>2=(3-1)</t>
  </si>
  <si>
    <t>6=(3-4)</t>
  </si>
  <si>
    <r>
      <rPr>
        <b/>
        <sz val="9"/>
        <rFont val="Arial"/>
        <family val="2"/>
      </rPr>
      <t xml:space="preserve">ESTADO ANALÍTICO DEL EJERCICIO DEL PRESUPUESTO DE EGRESOS EN CLASIFICACIÓN POR OBJETO DEL GASTO (ARMONIZADO)
</t>
    </r>
    <r>
      <rPr>
        <b/>
        <sz val="8"/>
        <rFont val="Arial"/>
        <family val="2"/>
      </rPr>
      <t xml:space="preserve">09 COMUNICACIONES Y TRANSPORTES JZN AGENCIA ESPACIAL MEXICANA
</t>
    </r>
    <r>
      <rPr>
        <b/>
        <sz val="9"/>
        <rFont val="Arial"/>
        <family val="2"/>
      </rPr>
      <t xml:space="preserve">AL MES DE MARZO DE 2024
</t>
    </r>
    <r>
      <rPr>
        <b/>
        <sz val="8"/>
        <rFont val="Arial"/>
        <family val="2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</si>
</sst>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13" x14ac:knownFonts="1">
    <font>
      <sz val="10"/>
      <color rgb="FF000000"/>
      <name val="Times New Roman"/>
      <charset val="204"/>
    </font>
    <font>
      <b/>
      <sz val="7"/>
      <name val="Arial"/>
      <family val="2"/>
    </font>
    <font>
      <b/>
      <sz val="6"/>
      <color rgb="FF00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6"/>
      <color rgb="FF000000"/>
      <name val="Arial"/>
      <family val="2"/>
    </font>
    <font>
      <sz val="10"/>
      <color rgb="FF000000"/>
      <name val="Times New Roman"/>
      <family val="1"/>
    </font>
    <font>
      <sz val="7"/>
      <name val="Arial"/>
      <family val="2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3C09B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A8881B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A8881B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164" fontId="8" fillId="0" borderId="1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top" wrapText="1" indent="5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 wrapText="1" indent="1"/>
    </xf>
    <xf numFmtId="164" fontId="2" fillId="0" borderId="3" xfId="0" applyNumberFormat="1" applyFont="1" applyBorder="1" applyAlignment="1">
      <alignment horizontal="right" vertical="top" shrinkToFi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130" zoomScaleNormal="130" workbookViewId="0">
      <selection activeCell="I12" sqref="I12"/>
    </sheetView>
  </sheetViews>
  <sheetFormatPr baseColWidth="10" defaultColWidth="9.33203125" defaultRowHeight="12.75" x14ac:dyDescent="0.2"/>
  <cols>
    <col min="1" max="1" width="61.6640625" bestFit="1" customWidth="1"/>
    <col min="2" max="3" width="18.6640625" customWidth="1"/>
    <col min="4" max="6" width="17.33203125" customWidth="1"/>
    <col min="7" max="7" width="19.83203125" customWidth="1"/>
    <col min="8" max="8" width="4.6640625" customWidth="1"/>
  </cols>
  <sheetData>
    <row r="1" spans="1:8" ht="57.6" customHeight="1" x14ac:dyDescent="0.2">
      <c r="A1" s="20" t="s">
        <v>34</v>
      </c>
      <c r="B1" s="20"/>
      <c r="C1" s="20"/>
      <c r="D1" s="20"/>
      <c r="E1" s="20"/>
      <c r="F1" s="20"/>
      <c r="G1" s="20"/>
      <c r="H1" s="19"/>
    </row>
    <row r="2" spans="1:8" ht="42" customHeight="1" x14ac:dyDescent="0.2">
      <c r="A2" s="15" t="s">
        <v>5</v>
      </c>
      <c r="B2" s="15" t="s">
        <v>0</v>
      </c>
      <c r="C2" s="15" t="s">
        <v>6</v>
      </c>
      <c r="D2" s="15" t="s">
        <v>1</v>
      </c>
      <c r="E2" s="15" t="s">
        <v>2</v>
      </c>
      <c r="F2" s="15" t="s">
        <v>3</v>
      </c>
      <c r="G2" s="16" t="s">
        <v>7</v>
      </c>
      <c r="H2" s="1"/>
    </row>
    <row r="3" spans="1:8" x14ac:dyDescent="0.2">
      <c r="A3" s="17"/>
      <c r="B3" s="17">
        <v>1</v>
      </c>
      <c r="C3" s="17" t="s">
        <v>32</v>
      </c>
      <c r="D3" s="17">
        <v>3</v>
      </c>
      <c r="E3" s="17">
        <v>4</v>
      </c>
      <c r="F3" s="17">
        <v>5</v>
      </c>
      <c r="G3" s="18" t="s">
        <v>33</v>
      </c>
      <c r="H3" s="1"/>
    </row>
    <row r="4" spans="1:8" ht="12" customHeight="1" x14ac:dyDescent="0.2">
      <c r="A4" s="13" t="s">
        <v>4</v>
      </c>
      <c r="B4" s="14">
        <f>SUM(B5:B8)</f>
        <v>39997577</v>
      </c>
      <c r="C4" s="14">
        <f t="shared" ref="C4:G4" si="0">SUM(C5:C8)</f>
        <v>0</v>
      </c>
      <c r="D4" s="14">
        <f t="shared" si="0"/>
        <v>39997577</v>
      </c>
      <c r="E4" s="14">
        <f t="shared" si="0"/>
        <v>9678140.9900000002</v>
      </c>
      <c r="F4" s="14">
        <f t="shared" si="0"/>
        <v>9678140.9900000002</v>
      </c>
      <c r="G4" s="14">
        <f t="shared" si="0"/>
        <v>30319436.010000002</v>
      </c>
      <c r="H4" s="3"/>
    </row>
    <row r="5" spans="1:8" s="7" customFormat="1" ht="12.95" customHeight="1" x14ac:dyDescent="0.2">
      <c r="A5" s="5" t="s">
        <v>10</v>
      </c>
      <c r="B5" s="4">
        <v>8395556</v>
      </c>
      <c r="C5" s="4">
        <f t="shared" ref="C5:C8" si="1">D5-B5</f>
        <v>0</v>
      </c>
      <c r="D5" s="4">
        <v>8395556</v>
      </c>
      <c r="E5" s="4">
        <v>1964578.21</v>
      </c>
      <c r="F5" s="4">
        <v>1964578.21</v>
      </c>
      <c r="G5" s="4">
        <f>D5-F5</f>
        <v>6430977.79</v>
      </c>
      <c r="H5" s="6"/>
    </row>
    <row r="6" spans="1:8" s="7" customFormat="1" ht="12.95" customHeight="1" x14ac:dyDescent="0.2">
      <c r="A6" s="5" t="s">
        <v>11</v>
      </c>
      <c r="B6" s="4">
        <v>1311876</v>
      </c>
      <c r="C6" s="4">
        <f t="shared" si="1"/>
        <v>0</v>
      </c>
      <c r="D6" s="4">
        <v>1311876</v>
      </c>
      <c r="E6" s="4">
        <v>273962.52</v>
      </c>
      <c r="F6" s="4">
        <v>273962.52</v>
      </c>
      <c r="G6" s="4">
        <f t="shared" ref="G6:G8" si="2">D6-F6</f>
        <v>1037913.48</v>
      </c>
      <c r="H6" s="6"/>
    </row>
    <row r="7" spans="1:8" s="7" customFormat="1" ht="12" customHeight="1" x14ac:dyDescent="0.2">
      <c r="A7" s="5" t="s">
        <v>12</v>
      </c>
      <c r="B7" s="4">
        <v>3000534</v>
      </c>
      <c r="C7" s="4">
        <f t="shared" si="1"/>
        <v>0</v>
      </c>
      <c r="D7" s="4">
        <v>3000534</v>
      </c>
      <c r="E7" s="4">
        <v>306406.43</v>
      </c>
      <c r="F7" s="4">
        <v>306406.43</v>
      </c>
      <c r="G7" s="4">
        <f t="shared" si="2"/>
        <v>2694127.57</v>
      </c>
      <c r="H7" s="8"/>
    </row>
    <row r="8" spans="1:8" s="7" customFormat="1" ht="12.95" customHeight="1" x14ac:dyDescent="0.2">
      <c r="A8" s="5" t="s">
        <v>13</v>
      </c>
      <c r="B8" s="4">
        <v>27289611</v>
      </c>
      <c r="C8" s="4">
        <f t="shared" si="1"/>
        <v>0</v>
      </c>
      <c r="D8" s="4">
        <v>27289611</v>
      </c>
      <c r="E8" s="4">
        <v>7133193.8300000001</v>
      </c>
      <c r="F8" s="4">
        <v>7133193.8300000001</v>
      </c>
      <c r="G8" s="4">
        <f t="shared" si="2"/>
        <v>20156417.170000002</v>
      </c>
      <c r="H8" s="6"/>
    </row>
    <row r="9" spans="1:8" s="12" customFormat="1" ht="12.95" customHeight="1" x14ac:dyDescent="0.2">
      <c r="A9" s="10" t="s">
        <v>14</v>
      </c>
      <c r="B9" s="2">
        <f>SUM(B10:B17)</f>
        <v>316863</v>
      </c>
      <c r="C9" s="2">
        <f>SUM(C10:C17)</f>
        <v>14655.199999999993</v>
      </c>
      <c r="D9" s="2">
        <f t="shared" ref="D9:G9" si="3">SUM(D10:D17)</f>
        <v>331518.19999999995</v>
      </c>
      <c r="E9" s="2">
        <f t="shared" si="3"/>
        <v>31975.439999999999</v>
      </c>
      <c r="F9" s="2">
        <f t="shared" si="3"/>
        <v>31975.439999999999</v>
      </c>
      <c r="G9" s="2">
        <f t="shared" si="3"/>
        <v>299542.76</v>
      </c>
      <c r="H9" s="11"/>
    </row>
    <row r="10" spans="1:8" s="7" customFormat="1" ht="12.95" customHeight="1" x14ac:dyDescent="0.2">
      <c r="A10" s="5" t="s">
        <v>15</v>
      </c>
      <c r="B10" s="4">
        <v>71661</v>
      </c>
      <c r="C10" s="4">
        <f t="shared" ref="C10:C17" si="4">D10-B10</f>
        <v>0</v>
      </c>
      <c r="D10" s="4">
        <v>71661</v>
      </c>
      <c r="E10" s="4">
        <v>2143.6799999999998</v>
      </c>
      <c r="F10" s="4">
        <v>2143.6799999999998</v>
      </c>
      <c r="G10" s="4">
        <f t="shared" ref="G10:G26" si="5">D10-F10</f>
        <v>69517.320000000007</v>
      </c>
      <c r="H10" s="6"/>
    </row>
    <row r="11" spans="1:8" s="7" customFormat="1" ht="12" customHeight="1" x14ac:dyDescent="0.2">
      <c r="A11" s="5" t="s">
        <v>16</v>
      </c>
      <c r="B11" s="4">
        <v>183644</v>
      </c>
      <c r="C11" s="4">
        <f t="shared" si="4"/>
        <v>-20653.600000000006</v>
      </c>
      <c r="D11" s="4">
        <v>162990.39999999999</v>
      </c>
      <c r="E11" s="4">
        <v>0</v>
      </c>
      <c r="F11" s="4">
        <v>0</v>
      </c>
      <c r="G11" s="4">
        <f t="shared" si="5"/>
        <v>162990.39999999999</v>
      </c>
      <c r="H11" s="8"/>
    </row>
    <row r="12" spans="1:8" s="7" customFormat="1" ht="12.95" customHeight="1" x14ac:dyDescent="0.2">
      <c r="A12" s="5" t="s">
        <v>17</v>
      </c>
      <c r="B12" s="4">
        <v>0</v>
      </c>
      <c r="C12" s="4">
        <f t="shared" si="4"/>
        <v>0</v>
      </c>
      <c r="D12" s="4">
        <v>0</v>
      </c>
      <c r="E12" s="4">
        <v>0</v>
      </c>
      <c r="F12" s="4">
        <v>0</v>
      </c>
      <c r="G12" s="4">
        <f t="shared" si="5"/>
        <v>0</v>
      </c>
      <c r="H12" s="6"/>
    </row>
    <row r="13" spans="1:8" s="7" customFormat="1" ht="12.95" customHeight="1" x14ac:dyDescent="0.2">
      <c r="A13" s="5" t="s">
        <v>18</v>
      </c>
      <c r="B13" s="4">
        <v>104</v>
      </c>
      <c r="C13" s="4">
        <f t="shared" si="4"/>
        <v>22608.799999999999</v>
      </c>
      <c r="D13" s="4">
        <v>22712.799999999999</v>
      </c>
      <c r="E13" s="4">
        <v>22712.799999999999</v>
      </c>
      <c r="F13" s="4">
        <v>22712.799999999999</v>
      </c>
      <c r="G13" s="4">
        <f t="shared" si="5"/>
        <v>0</v>
      </c>
      <c r="H13" s="6"/>
    </row>
    <row r="14" spans="1:8" s="7" customFormat="1" ht="12.95" customHeight="1" x14ac:dyDescent="0.2">
      <c r="A14" s="5" t="s">
        <v>19</v>
      </c>
      <c r="B14" s="4">
        <v>0</v>
      </c>
      <c r="C14" s="4">
        <f t="shared" si="4"/>
        <v>10000</v>
      </c>
      <c r="D14" s="4">
        <v>10000</v>
      </c>
      <c r="E14" s="4">
        <v>0</v>
      </c>
      <c r="F14" s="4">
        <v>0</v>
      </c>
      <c r="G14" s="4">
        <f t="shared" si="5"/>
        <v>10000</v>
      </c>
      <c r="H14" s="6"/>
    </row>
    <row r="15" spans="1:8" s="7" customFormat="1" ht="12" customHeight="1" x14ac:dyDescent="0.2">
      <c r="A15" s="5" t="s">
        <v>20</v>
      </c>
      <c r="B15" s="4">
        <v>61454</v>
      </c>
      <c r="C15" s="4">
        <f t="shared" si="4"/>
        <v>0</v>
      </c>
      <c r="D15" s="4">
        <v>61454</v>
      </c>
      <c r="E15" s="4">
        <v>4918.96</v>
      </c>
      <c r="F15" s="4">
        <v>4918.96</v>
      </c>
      <c r="G15" s="4">
        <f t="shared" si="5"/>
        <v>56535.040000000001</v>
      </c>
      <c r="H15" s="8"/>
    </row>
    <row r="16" spans="1:8" s="7" customFormat="1" ht="12.95" customHeight="1" x14ac:dyDescent="0.2">
      <c r="A16" s="5" t="s">
        <v>21</v>
      </c>
      <c r="B16" s="4">
        <v>0</v>
      </c>
      <c r="C16" s="4">
        <f t="shared" si="4"/>
        <v>2200</v>
      </c>
      <c r="D16" s="4">
        <v>2200</v>
      </c>
      <c r="E16" s="4">
        <v>2200</v>
      </c>
      <c r="F16" s="4">
        <v>2200</v>
      </c>
      <c r="G16" s="4">
        <f t="shared" si="5"/>
        <v>0</v>
      </c>
      <c r="H16" s="6"/>
    </row>
    <row r="17" spans="1:8" s="7" customFormat="1" ht="12.95" customHeight="1" x14ac:dyDescent="0.2">
      <c r="A17" s="5" t="s">
        <v>22</v>
      </c>
      <c r="B17" s="4">
        <v>0</v>
      </c>
      <c r="C17" s="4">
        <f t="shared" si="4"/>
        <v>500</v>
      </c>
      <c r="D17" s="4">
        <v>500</v>
      </c>
      <c r="E17" s="4">
        <v>0</v>
      </c>
      <c r="F17" s="4">
        <v>0</v>
      </c>
      <c r="G17" s="4">
        <f t="shared" si="5"/>
        <v>500</v>
      </c>
      <c r="H17" s="6"/>
    </row>
    <row r="18" spans="1:8" s="12" customFormat="1" ht="12.95" customHeight="1" x14ac:dyDescent="0.2">
      <c r="A18" s="10" t="s">
        <v>14</v>
      </c>
      <c r="B18" s="2">
        <f>SUM(B19:B26)</f>
        <v>33599454</v>
      </c>
      <c r="C18" s="2">
        <f>SUM(C19:C26)</f>
        <v>-14655.199999999953</v>
      </c>
      <c r="D18" s="2">
        <f t="shared" ref="D18:G18" si="6">SUM(D19:D26)</f>
        <v>33584798.799999997</v>
      </c>
      <c r="E18" s="2">
        <f t="shared" si="6"/>
        <v>2716831.6999999997</v>
      </c>
      <c r="F18" s="2">
        <f t="shared" si="6"/>
        <v>2716831.6999999997</v>
      </c>
      <c r="G18" s="2">
        <f t="shared" si="6"/>
        <v>30867967.099999998</v>
      </c>
      <c r="H18" s="11"/>
    </row>
    <row r="19" spans="1:8" s="7" customFormat="1" ht="12.95" customHeight="1" x14ac:dyDescent="0.2">
      <c r="A19" s="5" t="s">
        <v>23</v>
      </c>
      <c r="B19" s="4">
        <v>15268389</v>
      </c>
      <c r="C19" s="4">
        <f>D19-B19</f>
        <v>-350280</v>
      </c>
      <c r="D19" s="4">
        <v>14918109</v>
      </c>
      <c r="E19" s="4">
        <v>129284.22</v>
      </c>
      <c r="F19" s="4">
        <v>129284.22</v>
      </c>
      <c r="G19" s="4">
        <f t="shared" si="5"/>
        <v>14788824.779999999</v>
      </c>
      <c r="H19" s="6"/>
    </row>
    <row r="20" spans="1:8" s="7" customFormat="1" ht="12" customHeight="1" x14ac:dyDescent="0.2">
      <c r="A20" s="5" t="s">
        <v>24</v>
      </c>
      <c r="B20" s="4">
        <v>11068287</v>
      </c>
      <c r="C20" s="4">
        <f t="shared" ref="C20:C26" si="7">D20-B20</f>
        <v>0</v>
      </c>
      <c r="D20" s="4">
        <v>11068287</v>
      </c>
      <c r="E20" s="4">
        <v>1369662.0899999999</v>
      </c>
      <c r="F20" s="4">
        <v>1369662.0899999999</v>
      </c>
      <c r="G20" s="4">
        <f t="shared" si="5"/>
        <v>9698624.9100000001</v>
      </c>
      <c r="H20" s="8"/>
    </row>
    <row r="21" spans="1:8" s="7" customFormat="1" ht="12.95" customHeight="1" x14ac:dyDescent="0.2">
      <c r="A21" s="5" t="s">
        <v>25</v>
      </c>
      <c r="B21" s="4">
        <v>3354330</v>
      </c>
      <c r="C21" s="4">
        <f t="shared" si="7"/>
        <v>300000</v>
      </c>
      <c r="D21" s="4">
        <v>3654330</v>
      </c>
      <c r="E21" s="4">
        <v>952768.55</v>
      </c>
      <c r="F21" s="4">
        <v>952768.55</v>
      </c>
      <c r="G21" s="4">
        <f t="shared" si="5"/>
        <v>2701561.45</v>
      </c>
      <c r="H21" s="6"/>
    </row>
    <row r="22" spans="1:8" s="7" customFormat="1" ht="12.95" customHeight="1" x14ac:dyDescent="0.2">
      <c r="A22" s="5" t="s">
        <v>26</v>
      </c>
      <c r="B22" s="4">
        <v>581224</v>
      </c>
      <c r="C22" s="4">
        <f t="shared" si="7"/>
        <v>35624.800000000047</v>
      </c>
      <c r="D22" s="4">
        <v>616848.80000000005</v>
      </c>
      <c r="E22" s="4">
        <v>3178.8599999999997</v>
      </c>
      <c r="F22" s="4">
        <v>3178.8599999999997</v>
      </c>
      <c r="G22" s="4">
        <f t="shared" si="5"/>
        <v>613669.94000000006</v>
      </c>
      <c r="H22" s="6"/>
    </row>
    <row r="23" spans="1:8" s="7" customFormat="1" ht="12.95" customHeight="1" x14ac:dyDescent="0.2">
      <c r="A23" s="5" t="s">
        <v>27</v>
      </c>
      <c r="B23" s="4">
        <v>585976</v>
      </c>
      <c r="C23" s="4">
        <f t="shared" si="7"/>
        <v>0</v>
      </c>
      <c r="D23" s="4">
        <v>585976</v>
      </c>
      <c r="E23" s="4">
        <v>121565.6</v>
      </c>
      <c r="F23" s="4">
        <v>121565.6</v>
      </c>
      <c r="G23" s="4">
        <f t="shared" si="5"/>
        <v>464410.4</v>
      </c>
      <c r="H23" s="6"/>
    </row>
    <row r="24" spans="1:8" s="7" customFormat="1" ht="12" customHeight="1" x14ac:dyDescent="0.2">
      <c r="A24" s="5" t="s">
        <v>29</v>
      </c>
      <c r="B24" s="4">
        <v>1217561</v>
      </c>
      <c r="C24" s="4">
        <f t="shared" si="7"/>
        <v>0</v>
      </c>
      <c r="D24" s="4">
        <v>1217561</v>
      </c>
      <c r="E24" s="4">
        <v>44171.380000000005</v>
      </c>
      <c r="F24" s="4">
        <v>44171.380000000005</v>
      </c>
      <c r="G24" s="4">
        <f t="shared" si="5"/>
        <v>1173389.6200000001</v>
      </c>
      <c r="H24" s="8"/>
    </row>
    <row r="25" spans="1:8" s="7" customFormat="1" ht="12.95" customHeight="1" x14ac:dyDescent="0.2">
      <c r="A25" s="5" t="s">
        <v>28</v>
      </c>
      <c r="B25" s="4">
        <v>440321</v>
      </c>
      <c r="C25" s="4">
        <f t="shared" si="7"/>
        <v>0</v>
      </c>
      <c r="D25" s="4">
        <v>440321</v>
      </c>
      <c r="E25" s="4">
        <v>6760</v>
      </c>
      <c r="F25" s="4">
        <v>6760</v>
      </c>
      <c r="G25" s="4">
        <f t="shared" si="5"/>
        <v>433561</v>
      </c>
      <c r="H25" s="6"/>
    </row>
    <row r="26" spans="1:8" s="7" customFormat="1" ht="12.95" customHeight="1" x14ac:dyDescent="0.2">
      <c r="A26" s="5" t="s">
        <v>30</v>
      </c>
      <c r="B26" s="4">
        <f>1058781+24585</f>
        <v>1083366</v>
      </c>
      <c r="C26" s="4">
        <f t="shared" si="7"/>
        <v>0</v>
      </c>
      <c r="D26" s="4">
        <v>1083366</v>
      </c>
      <c r="E26" s="4">
        <v>89441</v>
      </c>
      <c r="F26" s="4">
        <v>89441</v>
      </c>
      <c r="G26" s="4">
        <f t="shared" si="5"/>
        <v>993925</v>
      </c>
      <c r="H26" s="6"/>
    </row>
    <row r="27" spans="1:8" s="12" customFormat="1" ht="12.95" customHeight="1" x14ac:dyDescent="0.2">
      <c r="A27" s="10" t="s">
        <v>8</v>
      </c>
      <c r="B27" s="2">
        <f>B28</f>
        <v>0</v>
      </c>
      <c r="C27" s="2">
        <f>C28</f>
        <v>0</v>
      </c>
      <c r="D27" s="2">
        <f t="shared" ref="D27:G27" si="8">D28</f>
        <v>0</v>
      </c>
      <c r="E27" s="2">
        <f t="shared" si="8"/>
        <v>0</v>
      </c>
      <c r="F27" s="2">
        <f t="shared" si="8"/>
        <v>0</v>
      </c>
      <c r="G27" s="2">
        <f t="shared" si="8"/>
        <v>0</v>
      </c>
      <c r="H27" s="11"/>
    </row>
    <row r="28" spans="1:8" s="7" customFormat="1" ht="12.95" customHeight="1" x14ac:dyDescent="0.2">
      <c r="A28" s="5" t="s">
        <v>9</v>
      </c>
      <c r="B28" s="4">
        <v>0</v>
      </c>
      <c r="C28" s="4">
        <f>D28-B28</f>
        <v>0</v>
      </c>
      <c r="D28" s="4">
        <v>0</v>
      </c>
      <c r="E28" s="4">
        <v>0</v>
      </c>
      <c r="F28" s="4">
        <v>0</v>
      </c>
      <c r="G28" s="4">
        <v>0</v>
      </c>
      <c r="H28" s="6"/>
    </row>
    <row r="29" spans="1:8" s="12" customFormat="1" ht="12.95" customHeight="1" x14ac:dyDescent="0.2">
      <c r="A29" s="9" t="s">
        <v>31</v>
      </c>
      <c r="B29" s="2">
        <f>SUM(B4,B9,B18,B27)</f>
        <v>73913894</v>
      </c>
      <c r="C29" s="2">
        <f t="shared" ref="C29:G29" si="9">SUM(C4,C9,C18,C27)</f>
        <v>4.0017766878008842E-11</v>
      </c>
      <c r="D29" s="2">
        <f t="shared" si="9"/>
        <v>73913894</v>
      </c>
      <c r="E29" s="2">
        <f t="shared" si="9"/>
        <v>12426948.129999999</v>
      </c>
      <c r="F29" s="2">
        <f t="shared" si="9"/>
        <v>12426948.129999999</v>
      </c>
      <c r="G29" s="2">
        <f t="shared" si="9"/>
        <v>61486945.870000005</v>
      </c>
      <c r="H29" s="11"/>
    </row>
  </sheetData>
  <mergeCells count="1">
    <mergeCell ref="A1:G1"/>
  </mergeCells>
  <pageMargins left="0.39370078740157483" right="0.39370078740157483" top="0.74803149606299213" bottom="0.74803149606299213" header="0.31496062992125984" footer="0.31496062992125984"/>
  <pageSetup paperSize="159"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C:\AEM_VPN_24\P2024_AEM\EAEPPEE.FRX</dc:title>
  <dc:creator>andra</dc:creator>
  <cp:lastModifiedBy>JORGE ANDRADE</cp:lastModifiedBy>
  <cp:lastPrinted>2024-04-17T18:56:02Z</cp:lastPrinted>
  <dcterms:created xsi:type="dcterms:W3CDTF">2024-04-17T17:01:30Z</dcterms:created>
  <dcterms:modified xsi:type="dcterms:W3CDTF">2024-04-18T16:25:23Z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2024-04-17T00:00:00Z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2024-04-17T00:00:00Z</vt:filetime>
  </property>
  <property fmtid="{D5CDD505-2E9C-101B-9397-08002B2CF9AE}" pid="5" name="Producer">
    <vt:lpwstr>Acrobat Distiller 24.0 (Windows)</vt:lpwstr>
  </property>
</Properties>
</file>