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lmacen-iv\DGT\6. Dirección de Datos Abiertos\Archivo\4. Datos Abiertos de la SFP\Politica de Transparencia, Gobierno Abierto y Datos Abiertos\"/>
    </mc:Choice>
  </mc:AlternateContent>
  <bookViews>
    <workbookView xWindow="0" yWindow="0" windowWidth="20490" windowHeight="7650"/>
  </bookViews>
  <sheets>
    <sheet name="Tabla general" sheetId="1" r:id="rId1"/>
    <sheet name="Hoja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'Tabla general'!$A$4:$BC$279</definedName>
    <definedName name="_xlnm.Print_Area" localSheetId="0">'Tabla general'!$B$1:$AZ$285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35" i="1" l="1"/>
  <c r="AT235" i="1"/>
  <c r="AR235" i="1"/>
  <c r="AP235" i="1"/>
  <c r="AN235" i="1"/>
  <c r="AJ235" i="1"/>
  <c r="AL235" i="1" s="1"/>
  <c r="AM235" i="1" s="1"/>
  <c r="Z235" i="1"/>
  <c r="X235" i="1"/>
  <c r="V235" i="1"/>
  <c r="T235" i="1"/>
  <c r="R235" i="1"/>
  <c r="P235" i="1"/>
  <c r="N235" i="1"/>
  <c r="L235" i="1"/>
  <c r="J235" i="1"/>
  <c r="H235" i="1"/>
  <c r="F235" i="1"/>
  <c r="AV234" i="1"/>
  <c r="AT234" i="1"/>
  <c r="AR234" i="1"/>
  <c r="AP234" i="1"/>
  <c r="AN234" i="1"/>
  <c r="AJ234" i="1"/>
  <c r="AH234" i="1"/>
  <c r="AD234" i="1"/>
  <c r="AB234" i="1"/>
  <c r="Z234" i="1"/>
  <c r="X234" i="1"/>
  <c r="V234" i="1"/>
  <c r="T234" i="1"/>
  <c r="R234" i="1"/>
  <c r="P234" i="1"/>
  <c r="N234" i="1"/>
  <c r="L234" i="1"/>
  <c r="J234" i="1"/>
  <c r="H234" i="1"/>
  <c r="F234" i="1"/>
  <c r="AV233" i="1"/>
  <c r="AT233" i="1"/>
  <c r="AR233" i="1"/>
  <c r="AP233" i="1"/>
  <c r="AN233" i="1"/>
  <c r="AJ233" i="1"/>
  <c r="AL233" i="1" s="1"/>
  <c r="AM233" i="1" s="1"/>
  <c r="Z233" i="1"/>
  <c r="X233" i="1"/>
  <c r="V233" i="1"/>
  <c r="T233" i="1"/>
  <c r="R233" i="1"/>
  <c r="P233" i="1"/>
  <c r="N233" i="1"/>
  <c r="L233" i="1"/>
  <c r="J233" i="1"/>
  <c r="H233" i="1"/>
  <c r="F233" i="1"/>
  <c r="AX235" i="1" l="1"/>
  <c r="AY235" i="1" s="1"/>
  <c r="AL234" i="1"/>
  <c r="AM234" i="1" s="1"/>
  <c r="AX234" i="1"/>
  <c r="AY234" i="1" s="1"/>
  <c r="AX233" i="1"/>
  <c r="AY233" i="1" s="1"/>
  <c r="AF235" i="1"/>
  <c r="AG235" i="1" s="1"/>
  <c r="AF234" i="1"/>
  <c r="AG234" i="1" s="1"/>
  <c r="AF233" i="1"/>
  <c r="AG233" i="1" s="1"/>
  <c r="AZ235" i="1" l="1"/>
  <c r="AZ234" i="1"/>
  <c r="AV34" i="1"/>
  <c r="AT34" i="1"/>
  <c r="AR34" i="1"/>
  <c r="AP34" i="1"/>
  <c r="AN34" i="1"/>
  <c r="Z26" i="1"/>
  <c r="X26" i="1"/>
  <c r="V26" i="1"/>
  <c r="T26" i="1"/>
  <c r="R26" i="1"/>
  <c r="P26" i="1"/>
  <c r="N26" i="1"/>
  <c r="L26" i="1"/>
  <c r="J26" i="1"/>
  <c r="H26" i="1"/>
  <c r="F26" i="1"/>
  <c r="AV33" i="1"/>
  <c r="AT33" i="1"/>
  <c r="AR33" i="1"/>
  <c r="AP33" i="1"/>
  <c r="AN33" i="1"/>
  <c r="AV32" i="1"/>
  <c r="AT32" i="1"/>
  <c r="AR32" i="1"/>
  <c r="AP32" i="1"/>
  <c r="AN32" i="1"/>
  <c r="AV31" i="1"/>
  <c r="AT31" i="1"/>
  <c r="AR31" i="1"/>
  <c r="AP31" i="1"/>
  <c r="AN31" i="1"/>
  <c r="AV30" i="1"/>
  <c r="AT30" i="1"/>
  <c r="AR30" i="1"/>
  <c r="AP30" i="1"/>
  <c r="AN30" i="1"/>
  <c r="AV29" i="1"/>
  <c r="AT29" i="1"/>
  <c r="AR29" i="1"/>
  <c r="AP29" i="1"/>
  <c r="AN29" i="1"/>
  <c r="AV28" i="1"/>
  <c r="AT28" i="1"/>
  <c r="AR28" i="1"/>
  <c r="AP28" i="1"/>
  <c r="AN28" i="1"/>
  <c r="AV27" i="1"/>
  <c r="AT27" i="1"/>
  <c r="AR27" i="1"/>
  <c r="AP27" i="1"/>
  <c r="AN27" i="1"/>
  <c r="AV26" i="1"/>
  <c r="AT26" i="1"/>
  <c r="AR26" i="1"/>
  <c r="AP26" i="1"/>
  <c r="AN26" i="1"/>
  <c r="AV25" i="1"/>
  <c r="AT25" i="1"/>
  <c r="AR25" i="1"/>
  <c r="AP25" i="1"/>
  <c r="AN25" i="1"/>
  <c r="AV24" i="1"/>
  <c r="AT24" i="1"/>
  <c r="AR24" i="1"/>
  <c r="AP24" i="1"/>
  <c r="AN24" i="1"/>
  <c r="AX25" i="1" l="1"/>
  <c r="AX34" i="1"/>
  <c r="AX27" i="1"/>
  <c r="AX24" i="1"/>
  <c r="AF26" i="1"/>
  <c r="AX32" i="1"/>
  <c r="AX33" i="1"/>
  <c r="AX30" i="1"/>
  <c r="AX31" i="1"/>
  <c r="AX29" i="1"/>
  <c r="AX26" i="1"/>
  <c r="AX28" i="1"/>
  <c r="AN5" i="1" l="1"/>
  <c r="AP5" i="1"/>
  <c r="AR5" i="1"/>
  <c r="AT5" i="1"/>
  <c r="AV5" i="1"/>
  <c r="AN6" i="1"/>
  <c r="AP6" i="1"/>
  <c r="AR6" i="1"/>
  <c r="AT6" i="1"/>
  <c r="AV6" i="1"/>
  <c r="AN7" i="1"/>
  <c r="AP7" i="1"/>
  <c r="AR7" i="1"/>
  <c r="AT7" i="1"/>
  <c r="AV7" i="1"/>
  <c r="AN8" i="1"/>
  <c r="AP8" i="1"/>
  <c r="AR8" i="1"/>
  <c r="AT8" i="1"/>
  <c r="AV8" i="1"/>
  <c r="AN9" i="1"/>
  <c r="AP9" i="1"/>
  <c r="AR9" i="1"/>
  <c r="AT9" i="1"/>
  <c r="AV9" i="1"/>
  <c r="AN10" i="1"/>
  <c r="AP10" i="1"/>
  <c r="AR10" i="1"/>
  <c r="AT10" i="1"/>
  <c r="AV10" i="1"/>
  <c r="AN11" i="1"/>
  <c r="AP11" i="1"/>
  <c r="AR11" i="1"/>
  <c r="AT11" i="1"/>
  <c r="AV11" i="1"/>
  <c r="AN12" i="1"/>
  <c r="AP12" i="1"/>
  <c r="AR12" i="1"/>
  <c r="AT12" i="1"/>
  <c r="AV12" i="1"/>
  <c r="AN13" i="1"/>
  <c r="AP13" i="1"/>
  <c r="AR13" i="1"/>
  <c r="AT13" i="1"/>
  <c r="AV13" i="1"/>
  <c r="AN14" i="1"/>
  <c r="AP14" i="1"/>
  <c r="AR14" i="1"/>
  <c r="AT14" i="1"/>
  <c r="AV14" i="1"/>
  <c r="AX8" i="1" l="1"/>
  <c r="AX12" i="1"/>
  <c r="AX9" i="1"/>
  <c r="AX6" i="1"/>
  <c r="AX11" i="1"/>
  <c r="AX14" i="1"/>
  <c r="AX13" i="1"/>
  <c r="AX5" i="1"/>
  <c r="AX7" i="1"/>
  <c r="AX10" i="1"/>
  <c r="AL33" i="1"/>
  <c r="AM33" i="1" s="1"/>
  <c r="Z33" i="1"/>
  <c r="X33" i="1"/>
  <c r="V33" i="1"/>
  <c r="T33" i="1"/>
  <c r="R33" i="1"/>
  <c r="P33" i="1"/>
  <c r="N33" i="1"/>
  <c r="L33" i="1"/>
  <c r="J33" i="1"/>
  <c r="H33" i="1"/>
  <c r="F33" i="1"/>
  <c r="Z28" i="1"/>
  <c r="X28" i="1"/>
  <c r="V28" i="1"/>
  <c r="T28" i="1"/>
  <c r="R28" i="1"/>
  <c r="P28" i="1"/>
  <c r="N28" i="1"/>
  <c r="L28" i="1"/>
  <c r="J28" i="1"/>
  <c r="H28" i="1"/>
  <c r="F28" i="1"/>
  <c r="Z24" i="1"/>
  <c r="X24" i="1"/>
  <c r="V24" i="1"/>
  <c r="T24" i="1"/>
  <c r="R24" i="1"/>
  <c r="P24" i="1"/>
  <c r="N24" i="1"/>
  <c r="L24" i="1"/>
  <c r="J24" i="1"/>
  <c r="H24" i="1"/>
  <c r="F24" i="1"/>
  <c r="AY33" i="1" l="1"/>
  <c r="AF33" i="1"/>
  <c r="AG33" i="1" s="1"/>
  <c r="AZ33" i="1" l="1"/>
  <c r="AL32" i="1" l="1"/>
  <c r="AM32" i="1" s="1"/>
  <c r="Z32" i="1"/>
  <c r="X32" i="1"/>
  <c r="V32" i="1"/>
  <c r="T32" i="1"/>
  <c r="R32" i="1"/>
  <c r="P32" i="1"/>
  <c r="N32" i="1"/>
  <c r="L32" i="1"/>
  <c r="J32" i="1"/>
  <c r="H32" i="1"/>
  <c r="F32" i="1"/>
  <c r="AF32" i="1" l="1"/>
  <c r="AG32" i="1" s="1"/>
  <c r="AY32" i="1"/>
  <c r="AZ32" i="1" l="1"/>
  <c r="AV59" i="1"/>
  <c r="AT59" i="1"/>
  <c r="AR59" i="1"/>
  <c r="AP59" i="1"/>
  <c r="AN59" i="1"/>
  <c r="AJ59" i="1"/>
  <c r="AH59" i="1"/>
  <c r="AD59" i="1"/>
  <c r="AB59" i="1"/>
  <c r="Z59" i="1"/>
  <c r="X59" i="1"/>
  <c r="V59" i="1"/>
  <c r="T59" i="1"/>
  <c r="R59" i="1"/>
  <c r="P59" i="1"/>
  <c r="N59" i="1"/>
  <c r="L59" i="1"/>
  <c r="J59" i="1"/>
  <c r="H59" i="1"/>
  <c r="F59" i="1"/>
  <c r="AL59" i="1" l="1"/>
  <c r="AM59" i="1" s="1"/>
  <c r="AX59" i="1"/>
  <c r="AY59" i="1" s="1"/>
  <c r="AF59" i="1"/>
  <c r="AG59" i="1" s="1"/>
  <c r="AV275" i="1"/>
  <c r="AT275" i="1"/>
  <c r="AR275" i="1"/>
  <c r="AP275" i="1"/>
  <c r="AN275" i="1"/>
  <c r="AJ275" i="1"/>
  <c r="AH275" i="1"/>
  <c r="AD275" i="1"/>
  <c r="AB275" i="1"/>
  <c r="Z275" i="1"/>
  <c r="X275" i="1"/>
  <c r="V275" i="1"/>
  <c r="T275" i="1"/>
  <c r="R275" i="1"/>
  <c r="P275" i="1"/>
  <c r="N275" i="1"/>
  <c r="L275" i="1"/>
  <c r="J275" i="1"/>
  <c r="H275" i="1"/>
  <c r="F275" i="1"/>
  <c r="AV274" i="1"/>
  <c r="AT274" i="1"/>
  <c r="AR274" i="1"/>
  <c r="AP274" i="1"/>
  <c r="AN274" i="1"/>
  <c r="AJ274" i="1"/>
  <c r="AL274" i="1" s="1"/>
  <c r="AM274" i="1" s="1"/>
  <c r="Z274" i="1"/>
  <c r="X274" i="1"/>
  <c r="V274" i="1"/>
  <c r="T274" i="1"/>
  <c r="R274" i="1"/>
  <c r="P274" i="1"/>
  <c r="N274" i="1"/>
  <c r="L274" i="1"/>
  <c r="J274" i="1"/>
  <c r="H274" i="1"/>
  <c r="F274" i="1"/>
  <c r="AV273" i="1"/>
  <c r="AT273" i="1"/>
  <c r="AR273" i="1"/>
  <c r="AP273" i="1"/>
  <c r="AN273" i="1"/>
  <c r="AJ273" i="1"/>
  <c r="AL273" i="1" s="1"/>
  <c r="AM273" i="1" s="1"/>
  <c r="Z273" i="1"/>
  <c r="X273" i="1"/>
  <c r="V273" i="1"/>
  <c r="T273" i="1"/>
  <c r="R273" i="1"/>
  <c r="P273" i="1"/>
  <c r="N273" i="1"/>
  <c r="L273" i="1"/>
  <c r="J273" i="1"/>
  <c r="H273" i="1"/>
  <c r="F273" i="1"/>
  <c r="AV272" i="1"/>
  <c r="AT272" i="1"/>
  <c r="AR272" i="1"/>
  <c r="AP272" i="1"/>
  <c r="AN272" i="1"/>
  <c r="AJ272" i="1"/>
  <c r="AL272" i="1" s="1"/>
  <c r="AM272" i="1" s="1"/>
  <c r="Z272" i="1"/>
  <c r="X272" i="1"/>
  <c r="V272" i="1"/>
  <c r="T272" i="1"/>
  <c r="R272" i="1"/>
  <c r="P272" i="1"/>
  <c r="N272" i="1"/>
  <c r="L272" i="1"/>
  <c r="J272" i="1"/>
  <c r="H272" i="1"/>
  <c r="F272" i="1"/>
  <c r="AV271" i="1"/>
  <c r="AT271" i="1"/>
  <c r="AR271" i="1"/>
  <c r="AP271" i="1"/>
  <c r="AN271" i="1"/>
  <c r="AJ271" i="1"/>
  <c r="AH271" i="1"/>
  <c r="AD271" i="1"/>
  <c r="AB271" i="1"/>
  <c r="Z271" i="1"/>
  <c r="X271" i="1"/>
  <c r="V271" i="1"/>
  <c r="T271" i="1"/>
  <c r="R271" i="1"/>
  <c r="P271" i="1"/>
  <c r="N271" i="1"/>
  <c r="L271" i="1"/>
  <c r="J271" i="1"/>
  <c r="H271" i="1"/>
  <c r="F271" i="1"/>
  <c r="AV270" i="1"/>
  <c r="AT270" i="1"/>
  <c r="AR270" i="1"/>
  <c r="AP270" i="1"/>
  <c r="AN270" i="1"/>
  <c r="AJ270" i="1"/>
  <c r="AL270" i="1" s="1"/>
  <c r="AM270" i="1" s="1"/>
  <c r="Z270" i="1"/>
  <c r="X270" i="1"/>
  <c r="V270" i="1"/>
  <c r="T270" i="1"/>
  <c r="R270" i="1"/>
  <c r="P270" i="1"/>
  <c r="N270" i="1"/>
  <c r="L270" i="1"/>
  <c r="J270" i="1"/>
  <c r="H270" i="1"/>
  <c r="F270" i="1"/>
  <c r="AV269" i="1"/>
  <c r="AT269" i="1"/>
  <c r="AR269" i="1"/>
  <c r="AP269" i="1"/>
  <c r="AN269" i="1"/>
  <c r="AJ269" i="1"/>
  <c r="AL269" i="1" s="1"/>
  <c r="AM269" i="1" s="1"/>
  <c r="Z269" i="1"/>
  <c r="X269" i="1"/>
  <c r="V269" i="1"/>
  <c r="T269" i="1"/>
  <c r="R269" i="1"/>
  <c r="P269" i="1"/>
  <c r="N269" i="1"/>
  <c r="L269" i="1"/>
  <c r="J269" i="1"/>
  <c r="H269" i="1"/>
  <c r="F269" i="1"/>
  <c r="AV268" i="1"/>
  <c r="AT268" i="1"/>
  <c r="AR268" i="1"/>
  <c r="AP268" i="1"/>
  <c r="AN268" i="1"/>
  <c r="AJ268" i="1"/>
  <c r="AL268" i="1" s="1"/>
  <c r="AM268" i="1" s="1"/>
  <c r="Z268" i="1"/>
  <c r="X268" i="1"/>
  <c r="V268" i="1"/>
  <c r="T268" i="1"/>
  <c r="R268" i="1"/>
  <c r="P268" i="1"/>
  <c r="N268" i="1"/>
  <c r="L268" i="1"/>
  <c r="J268" i="1"/>
  <c r="H268" i="1"/>
  <c r="F268" i="1"/>
  <c r="AV267" i="1"/>
  <c r="AT267" i="1"/>
  <c r="AR267" i="1"/>
  <c r="AP267" i="1"/>
  <c r="AN267" i="1"/>
  <c r="AJ267" i="1"/>
  <c r="AL267" i="1" s="1"/>
  <c r="AM267" i="1" s="1"/>
  <c r="Z267" i="1"/>
  <c r="X267" i="1"/>
  <c r="V267" i="1"/>
  <c r="T267" i="1"/>
  <c r="R267" i="1"/>
  <c r="P267" i="1"/>
  <c r="N267" i="1"/>
  <c r="L267" i="1"/>
  <c r="J267" i="1"/>
  <c r="H267" i="1"/>
  <c r="F267" i="1"/>
  <c r="AV266" i="1"/>
  <c r="AT266" i="1"/>
  <c r="AR266" i="1"/>
  <c r="AP266" i="1"/>
  <c r="AN266" i="1"/>
  <c r="AJ266" i="1"/>
  <c r="AL266" i="1" s="1"/>
  <c r="AM266" i="1" s="1"/>
  <c r="Z266" i="1"/>
  <c r="X266" i="1"/>
  <c r="V266" i="1"/>
  <c r="T266" i="1"/>
  <c r="R266" i="1"/>
  <c r="P266" i="1"/>
  <c r="N266" i="1"/>
  <c r="L266" i="1"/>
  <c r="J266" i="1"/>
  <c r="H266" i="1"/>
  <c r="F266" i="1"/>
  <c r="AV265" i="1"/>
  <c r="AT265" i="1"/>
  <c r="AR265" i="1"/>
  <c r="AP265" i="1"/>
  <c r="AN265" i="1"/>
  <c r="AJ265" i="1"/>
  <c r="AL265" i="1" s="1"/>
  <c r="AM265" i="1" s="1"/>
  <c r="Z265" i="1"/>
  <c r="X265" i="1"/>
  <c r="V265" i="1"/>
  <c r="T265" i="1"/>
  <c r="R265" i="1"/>
  <c r="P265" i="1"/>
  <c r="N265" i="1"/>
  <c r="L265" i="1"/>
  <c r="J265" i="1"/>
  <c r="H265" i="1"/>
  <c r="F265" i="1"/>
  <c r="AV264" i="1"/>
  <c r="AT264" i="1"/>
  <c r="AR264" i="1"/>
  <c r="AP264" i="1"/>
  <c r="AN264" i="1"/>
  <c r="AJ264" i="1"/>
  <c r="AL264" i="1" s="1"/>
  <c r="AM264" i="1" s="1"/>
  <c r="Z264" i="1"/>
  <c r="X264" i="1"/>
  <c r="V264" i="1"/>
  <c r="T264" i="1"/>
  <c r="R264" i="1"/>
  <c r="P264" i="1"/>
  <c r="N264" i="1"/>
  <c r="L264" i="1"/>
  <c r="J264" i="1"/>
  <c r="H264" i="1"/>
  <c r="F264" i="1"/>
  <c r="AV263" i="1"/>
  <c r="AT263" i="1"/>
  <c r="AR263" i="1"/>
  <c r="AP263" i="1"/>
  <c r="AN263" i="1"/>
  <c r="AJ263" i="1"/>
  <c r="AL263" i="1" s="1"/>
  <c r="AM263" i="1" s="1"/>
  <c r="Z263" i="1"/>
  <c r="X263" i="1"/>
  <c r="V263" i="1"/>
  <c r="T263" i="1"/>
  <c r="R263" i="1"/>
  <c r="P263" i="1"/>
  <c r="N263" i="1"/>
  <c r="L263" i="1"/>
  <c r="J263" i="1"/>
  <c r="H263" i="1"/>
  <c r="F263" i="1"/>
  <c r="AV262" i="1"/>
  <c r="AT262" i="1"/>
  <c r="AR262" i="1"/>
  <c r="AP262" i="1"/>
  <c r="AN262" i="1"/>
  <c r="AJ262" i="1"/>
  <c r="AL262" i="1" s="1"/>
  <c r="AM262" i="1" s="1"/>
  <c r="Z262" i="1"/>
  <c r="X262" i="1"/>
  <c r="V262" i="1"/>
  <c r="T262" i="1"/>
  <c r="R262" i="1"/>
  <c r="P262" i="1"/>
  <c r="N262" i="1"/>
  <c r="L262" i="1"/>
  <c r="J262" i="1"/>
  <c r="H262" i="1"/>
  <c r="F262" i="1"/>
  <c r="AV261" i="1"/>
  <c r="AT261" i="1"/>
  <c r="AR261" i="1"/>
  <c r="AP261" i="1"/>
  <c r="AN261" i="1"/>
  <c r="AJ261" i="1"/>
  <c r="AL261" i="1" s="1"/>
  <c r="AM261" i="1" s="1"/>
  <c r="Z261" i="1"/>
  <c r="X261" i="1"/>
  <c r="V261" i="1"/>
  <c r="T261" i="1"/>
  <c r="R261" i="1"/>
  <c r="P261" i="1"/>
  <c r="N261" i="1"/>
  <c r="L261" i="1"/>
  <c r="J261" i="1"/>
  <c r="H261" i="1"/>
  <c r="F261" i="1"/>
  <c r="AV260" i="1"/>
  <c r="AT260" i="1"/>
  <c r="AR260" i="1"/>
  <c r="AP260" i="1"/>
  <c r="AN260" i="1"/>
  <c r="AJ260" i="1"/>
  <c r="AL260" i="1" s="1"/>
  <c r="AM260" i="1" s="1"/>
  <c r="Z260" i="1"/>
  <c r="X260" i="1"/>
  <c r="V260" i="1"/>
  <c r="T260" i="1"/>
  <c r="R260" i="1"/>
  <c r="P260" i="1"/>
  <c r="N260" i="1"/>
  <c r="L260" i="1"/>
  <c r="J260" i="1"/>
  <c r="H260" i="1"/>
  <c r="F260" i="1"/>
  <c r="AV259" i="1"/>
  <c r="AT259" i="1"/>
  <c r="AR259" i="1"/>
  <c r="AP259" i="1"/>
  <c r="AN259" i="1"/>
  <c r="AJ259" i="1"/>
  <c r="AL259" i="1" s="1"/>
  <c r="AM259" i="1" s="1"/>
  <c r="Z259" i="1"/>
  <c r="X259" i="1"/>
  <c r="V259" i="1"/>
  <c r="T259" i="1"/>
  <c r="R259" i="1"/>
  <c r="P259" i="1"/>
  <c r="N259" i="1"/>
  <c r="L259" i="1"/>
  <c r="J259" i="1"/>
  <c r="H259" i="1"/>
  <c r="F259" i="1"/>
  <c r="AV258" i="1"/>
  <c r="AT258" i="1"/>
  <c r="AR258" i="1"/>
  <c r="AP258" i="1"/>
  <c r="AN258" i="1"/>
  <c r="AJ258" i="1"/>
  <c r="AL258" i="1" s="1"/>
  <c r="AM258" i="1" s="1"/>
  <c r="Z258" i="1"/>
  <c r="X258" i="1"/>
  <c r="V258" i="1"/>
  <c r="T258" i="1"/>
  <c r="R258" i="1"/>
  <c r="P258" i="1"/>
  <c r="N258" i="1"/>
  <c r="L258" i="1"/>
  <c r="J258" i="1"/>
  <c r="H258" i="1"/>
  <c r="F258" i="1"/>
  <c r="AV257" i="1"/>
  <c r="AT257" i="1"/>
  <c r="AR257" i="1"/>
  <c r="AP257" i="1"/>
  <c r="AN257" i="1"/>
  <c r="AJ257" i="1"/>
  <c r="AL257" i="1" s="1"/>
  <c r="AM257" i="1" s="1"/>
  <c r="Z257" i="1"/>
  <c r="X257" i="1"/>
  <c r="V257" i="1"/>
  <c r="T257" i="1"/>
  <c r="R257" i="1"/>
  <c r="P257" i="1"/>
  <c r="N257" i="1"/>
  <c r="L257" i="1"/>
  <c r="J257" i="1"/>
  <c r="H257" i="1"/>
  <c r="F257" i="1"/>
  <c r="AV256" i="1"/>
  <c r="AT256" i="1"/>
  <c r="AR256" i="1"/>
  <c r="AP256" i="1"/>
  <c r="AN256" i="1"/>
  <c r="AJ256" i="1"/>
  <c r="AL256" i="1" s="1"/>
  <c r="AM256" i="1" s="1"/>
  <c r="Z256" i="1"/>
  <c r="X256" i="1"/>
  <c r="V256" i="1"/>
  <c r="T256" i="1"/>
  <c r="R256" i="1"/>
  <c r="P256" i="1"/>
  <c r="N256" i="1"/>
  <c r="L256" i="1"/>
  <c r="J256" i="1"/>
  <c r="H256" i="1"/>
  <c r="F256" i="1"/>
  <c r="AV255" i="1"/>
  <c r="AT255" i="1"/>
  <c r="AR255" i="1"/>
  <c r="AP255" i="1"/>
  <c r="AN255" i="1"/>
  <c r="AJ255" i="1"/>
  <c r="AL255" i="1" s="1"/>
  <c r="AM255" i="1" s="1"/>
  <c r="Z255" i="1"/>
  <c r="X255" i="1"/>
  <c r="V255" i="1"/>
  <c r="T255" i="1"/>
  <c r="R255" i="1"/>
  <c r="P255" i="1"/>
  <c r="N255" i="1"/>
  <c r="L255" i="1"/>
  <c r="J255" i="1"/>
  <c r="H255" i="1"/>
  <c r="F255" i="1"/>
  <c r="AV254" i="1"/>
  <c r="AT254" i="1"/>
  <c r="AR254" i="1"/>
  <c r="AP254" i="1"/>
  <c r="AN254" i="1"/>
  <c r="AJ254" i="1"/>
  <c r="AL254" i="1" s="1"/>
  <c r="AM254" i="1" s="1"/>
  <c r="Z254" i="1"/>
  <c r="X254" i="1"/>
  <c r="V254" i="1"/>
  <c r="T254" i="1"/>
  <c r="R254" i="1"/>
  <c r="P254" i="1"/>
  <c r="N254" i="1"/>
  <c r="L254" i="1"/>
  <c r="J254" i="1"/>
  <c r="H254" i="1"/>
  <c r="F254" i="1"/>
  <c r="AV253" i="1"/>
  <c r="AT253" i="1"/>
  <c r="AR253" i="1"/>
  <c r="AP253" i="1"/>
  <c r="AN253" i="1"/>
  <c r="AJ253" i="1"/>
  <c r="AL253" i="1" s="1"/>
  <c r="AM253" i="1" s="1"/>
  <c r="Z253" i="1"/>
  <c r="X253" i="1"/>
  <c r="V253" i="1"/>
  <c r="T253" i="1"/>
  <c r="R253" i="1"/>
  <c r="P253" i="1"/>
  <c r="N253" i="1"/>
  <c r="L253" i="1"/>
  <c r="J253" i="1"/>
  <c r="H253" i="1"/>
  <c r="F253" i="1"/>
  <c r="AV252" i="1"/>
  <c r="AT252" i="1"/>
  <c r="AR252" i="1"/>
  <c r="AP252" i="1"/>
  <c r="AN252" i="1"/>
  <c r="AJ252" i="1"/>
  <c r="AL252" i="1" s="1"/>
  <c r="AM252" i="1" s="1"/>
  <c r="Z252" i="1"/>
  <c r="X252" i="1"/>
  <c r="V252" i="1"/>
  <c r="T252" i="1"/>
  <c r="R252" i="1"/>
  <c r="P252" i="1"/>
  <c r="N252" i="1"/>
  <c r="L252" i="1"/>
  <c r="J252" i="1"/>
  <c r="H252" i="1"/>
  <c r="F252" i="1"/>
  <c r="AV251" i="1"/>
  <c r="AT251" i="1"/>
  <c r="AR251" i="1"/>
  <c r="AP251" i="1"/>
  <c r="AN251" i="1"/>
  <c r="AJ251" i="1"/>
  <c r="AL251" i="1" s="1"/>
  <c r="AM251" i="1" s="1"/>
  <c r="Z251" i="1"/>
  <c r="X251" i="1"/>
  <c r="V251" i="1"/>
  <c r="T251" i="1"/>
  <c r="R251" i="1"/>
  <c r="P251" i="1"/>
  <c r="N251" i="1"/>
  <c r="L251" i="1"/>
  <c r="J251" i="1"/>
  <c r="H251" i="1"/>
  <c r="F251" i="1"/>
  <c r="AV250" i="1"/>
  <c r="AT250" i="1"/>
  <c r="AR250" i="1"/>
  <c r="AP250" i="1"/>
  <c r="AN250" i="1"/>
  <c r="AJ250" i="1"/>
  <c r="AL250" i="1" s="1"/>
  <c r="AM250" i="1" s="1"/>
  <c r="Z250" i="1"/>
  <c r="X250" i="1"/>
  <c r="V250" i="1"/>
  <c r="T250" i="1"/>
  <c r="R250" i="1"/>
  <c r="P250" i="1"/>
  <c r="N250" i="1"/>
  <c r="L250" i="1"/>
  <c r="J250" i="1"/>
  <c r="H250" i="1"/>
  <c r="F250" i="1"/>
  <c r="AV249" i="1"/>
  <c r="AT249" i="1"/>
  <c r="AR249" i="1"/>
  <c r="AP249" i="1"/>
  <c r="AN249" i="1"/>
  <c r="AJ249" i="1"/>
  <c r="AL249" i="1" s="1"/>
  <c r="AM249" i="1" s="1"/>
  <c r="Z249" i="1"/>
  <c r="X249" i="1"/>
  <c r="V249" i="1"/>
  <c r="T249" i="1"/>
  <c r="R249" i="1"/>
  <c r="P249" i="1"/>
  <c r="N249" i="1"/>
  <c r="L249" i="1"/>
  <c r="J249" i="1"/>
  <c r="H249" i="1"/>
  <c r="F249" i="1"/>
  <c r="AV248" i="1"/>
  <c r="AT248" i="1"/>
  <c r="AR248" i="1"/>
  <c r="AP248" i="1"/>
  <c r="AN248" i="1"/>
  <c r="AJ248" i="1"/>
  <c r="AL248" i="1" s="1"/>
  <c r="AM248" i="1" s="1"/>
  <c r="Z248" i="1"/>
  <c r="X248" i="1"/>
  <c r="V248" i="1"/>
  <c r="T248" i="1"/>
  <c r="R248" i="1"/>
  <c r="P248" i="1"/>
  <c r="N248" i="1"/>
  <c r="L248" i="1"/>
  <c r="J248" i="1"/>
  <c r="H248" i="1"/>
  <c r="F248" i="1"/>
  <c r="AV247" i="1"/>
  <c r="AT247" i="1"/>
  <c r="AR247" i="1"/>
  <c r="AP247" i="1"/>
  <c r="AN247" i="1"/>
  <c r="AJ247" i="1"/>
  <c r="AL247" i="1" s="1"/>
  <c r="AM247" i="1" s="1"/>
  <c r="Z247" i="1"/>
  <c r="X247" i="1"/>
  <c r="V247" i="1"/>
  <c r="T247" i="1"/>
  <c r="R247" i="1"/>
  <c r="P247" i="1"/>
  <c r="N247" i="1"/>
  <c r="L247" i="1"/>
  <c r="J247" i="1"/>
  <c r="H247" i="1"/>
  <c r="F247" i="1"/>
  <c r="AV246" i="1"/>
  <c r="AT246" i="1"/>
  <c r="AR246" i="1"/>
  <c r="AP246" i="1"/>
  <c r="AN246" i="1"/>
  <c r="AJ246" i="1"/>
  <c r="AL246" i="1" s="1"/>
  <c r="AM246" i="1" s="1"/>
  <c r="Z246" i="1"/>
  <c r="X246" i="1"/>
  <c r="V246" i="1"/>
  <c r="T246" i="1"/>
  <c r="R246" i="1"/>
  <c r="P246" i="1"/>
  <c r="N246" i="1"/>
  <c r="L246" i="1"/>
  <c r="J246" i="1"/>
  <c r="H246" i="1"/>
  <c r="F246" i="1"/>
  <c r="AV245" i="1"/>
  <c r="AT245" i="1"/>
  <c r="AR245" i="1"/>
  <c r="AP245" i="1"/>
  <c r="AN245" i="1"/>
  <c r="AJ245" i="1"/>
  <c r="AL245" i="1" s="1"/>
  <c r="AM245" i="1" s="1"/>
  <c r="Z245" i="1"/>
  <c r="X245" i="1"/>
  <c r="V245" i="1"/>
  <c r="T245" i="1"/>
  <c r="R245" i="1"/>
  <c r="P245" i="1"/>
  <c r="N245" i="1"/>
  <c r="L245" i="1"/>
  <c r="J245" i="1"/>
  <c r="H245" i="1"/>
  <c r="F245" i="1"/>
  <c r="AV244" i="1"/>
  <c r="AT244" i="1"/>
  <c r="AR244" i="1"/>
  <c r="AP244" i="1"/>
  <c r="AN244" i="1"/>
  <c r="AJ244" i="1"/>
  <c r="AH244" i="1"/>
  <c r="AD244" i="1"/>
  <c r="AB244" i="1"/>
  <c r="Z244" i="1"/>
  <c r="X244" i="1"/>
  <c r="V244" i="1"/>
  <c r="T244" i="1"/>
  <c r="R244" i="1"/>
  <c r="P244" i="1"/>
  <c r="N244" i="1"/>
  <c r="L244" i="1"/>
  <c r="J244" i="1"/>
  <c r="H244" i="1"/>
  <c r="F244" i="1"/>
  <c r="AV243" i="1"/>
  <c r="AT243" i="1"/>
  <c r="AR243" i="1"/>
  <c r="AP243" i="1"/>
  <c r="AN243" i="1"/>
  <c r="AJ243" i="1"/>
  <c r="AH243" i="1"/>
  <c r="AD243" i="1"/>
  <c r="AB243" i="1"/>
  <c r="Z243" i="1"/>
  <c r="X243" i="1"/>
  <c r="V243" i="1"/>
  <c r="T243" i="1"/>
  <c r="R243" i="1"/>
  <c r="P243" i="1"/>
  <c r="N243" i="1"/>
  <c r="L243" i="1"/>
  <c r="J243" i="1"/>
  <c r="H243" i="1"/>
  <c r="F243" i="1"/>
  <c r="AV242" i="1"/>
  <c r="AT242" i="1"/>
  <c r="AR242" i="1"/>
  <c r="AP242" i="1"/>
  <c r="AN242" i="1"/>
  <c r="AJ242" i="1"/>
  <c r="AH242" i="1"/>
  <c r="AD242" i="1"/>
  <c r="AB242" i="1"/>
  <c r="Z242" i="1"/>
  <c r="X242" i="1"/>
  <c r="V242" i="1"/>
  <c r="T242" i="1"/>
  <c r="R242" i="1"/>
  <c r="P242" i="1"/>
  <c r="N242" i="1"/>
  <c r="L242" i="1"/>
  <c r="J242" i="1"/>
  <c r="H242" i="1"/>
  <c r="F242" i="1"/>
  <c r="AV241" i="1"/>
  <c r="AT241" i="1"/>
  <c r="AR241" i="1"/>
  <c r="AP241" i="1"/>
  <c r="AN241" i="1"/>
  <c r="AJ241" i="1"/>
  <c r="AL241" i="1" s="1"/>
  <c r="AM241" i="1" s="1"/>
  <c r="Z241" i="1"/>
  <c r="X241" i="1"/>
  <c r="V241" i="1"/>
  <c r="T241" i="1"/>
  <c r="R241" i="1"/>
  <c r="P241" i="1"/>
  <c r="N241" i="1"/>
  <c r="L241" i="1"/>
  <c r="J241" i="1"/>
  <c r="H241" i="1"/>
  <c r="F241" i="1"/>
  <c r="AV240" i="1"/>
  <c r="AT240" i="1"/>
  <c r="AR240" i="1"/>
  <c r="AP240" i="1"/>
  <c r="AN240" i="1"/>
  <c r="AJ240" i="1"/>
  <c r="AH240" i="1"/>
  <c r="AD240" i="1"/>
  <c r="AB240" i="1"/>
  <c r="Z240" i="1"/>
  <c r="X240" i="1"/>
  <c r="V240" i="1"/>
  <c r="T240" i="1"/>
  <c r="R240" i="1"/>
  <c r="P240" i="1"/>
  <c r="N240" i="1"/>
  <c r="L240" i="1"/>
  <c r="J240" i="1"/>
  <c r="H240" i="1"/>
  <c r="F240" i="1"/>
  <c r="AV239" i="1"/>
  <c r="AT239" i="1"/>
  <c r="AR239" i="1"/>
  <c r="AP239" i="1"/>
  <c r="AN239" i="1"/>
  <c r="AJ239" i="1"/>
  <c r="AH239" i="1"/>
  <c r="AD239" i="1"/>
  <c r="AB239" i="1"/>
  <c r="Z239" i="1"/>
  <c r="X239" i="1"/>
  <c r="V239" i="1"/>
  <c r="T239" i="1"/>
  <c r="R239" i="1"/>
  <c r="P239" i="1"/>
  <c r="N239" i="1"/>
  <c r="L239" i="1"/>
  <c r="J239" i="1"/>
  <c r="H239" i="1"/>
  <c r="F239" i="1"/>
  <c r="AV238" i="1"/>
  <c r="AT238" i="1"/>
  <c r="AR238" i="1"/>
  <c r="AP238" i="1"/>
  <c r="AN238" i="1"/>
  <c r="AJ238" i="1"/>
  <c r="AL238" i="1" s="1"/>
  <c r="AM238" i="1" s="1"/>
  <c r="Z238" i="1"/>
  <c r="X238" i="1"/>
  <c r="V238" i="1"/>
  <c r="T238" i="1"/>
  <c r="R238" i="1"/>
  <c r="P238" i="1"/>
  <c r="N238" i="1"/>
  <c r="L238" i="1"/>
  <c r="J238" i="1"/>
  <c r="H238" i="1"/>
  <c r="F238" i="1"/>
  <c r="AV237" i="1"/>
  <c r="AT237" i="1"/>
  <c r="AR237" i="1"/>
  <c r="AP237" i="1"/>
  <c r="AN237" i="1"/>
  <c r="AJ237" i="1"/>
  <c r="AL237" i="1" s="1"/>
  <c r="AM237" i="1" s="1"/>
  <c r="Z237" i="1"/>
  <c r="X237" i="1"/>
  <c r="V237" i="1"/>
  <c r="T237" i="1"/>
  <c r="R237" i="1"/>
  <c r="P237" i="1"/>
  <c r="N237" i="1"/>
  <c r="L237" i="1"/>
  <c r="J237" i="1"/>
  <c r="H237" i="1"/>
  <c r="F237" i="1"/>
  <c r="AV236" i="1"/>
  <c r="AT236" i="1"/>
  <c r="AR236" i="1"/>
  <c r="AP236" i="1"/>
  <c r="AN236" i="1"/>
  <c r="AJ236" i="1"/>
  <c r="AL236" i="1" s="1"/>
  <c r="AM236" i="1" s="1"/>
  <c r="Z236" i="1"/>
  <c r="X236" i="1"/>
  <c r="V236" i="1"/>
  <c r="T236" i="1"/>
  <c r="R236" i="1"/>
  <c r="P236" i="1"/>
  <c r="N236" i="1"/>
  <c r="L236" i="1"/>
  <c r="J236" i="1"/>
  <c r="H236" i="1"/>
  <c r="F236" i="1"/>
  <c r="AV232" i="1"/>
  <c r="AT232" i="1"/>
  <c r="AR232" i="1"/>
  <c r="AP232" i="1"/>
  <c r="AN232" i="1"/>
  <c r="AJ232" i="1"/>
  <c r="AH232" i="1"/>
  <c r="AD232" i="1"/>
  <c r="AB232" i="1"/>
  <c r="Z232" i="1"/>
  <c r="X232" i="1"/>
  <c r="V232" i="1"/>
  <c r="T232" i="1"/>
  <c r="R232" i="1"/>
  <c r="P232" i="1"/>
  <c r="N232" i="1"/>
  <c r="L232" i="1"/>
  <c r="J232" i="1"/>
  <c r="H232" i="1"/>
  <c r="F232" i="1"/>
  <c r="AV231" i="1"/>
  <c r="AT231" i="1"/>
  <c r="AR231" i="1"/>
  <c r="AP231" i="1"/>
  <c r="AN231" i="1"/>
  <c r="AJ231" i="1"/>
  <c r="AL231" i="1" s="1"/>
  <c r="AM231" i="1" s="1"/>
  <c r="Z231" i="1"/>
  <c r="X231" i="1"/>
  <c r="V231" i="1"/>
  <c r="T231" i="1"/>
  <c r="R231" i="1"/>
  <c r="P231" i="1"/>
  <c r="N231" i="1"/>
  <c r="L231" i="1"/>
  <c r="J231" i="1"/>
  <c r="H231" i="1"/>
  <c r="F231" i="1"/>
  <c r="AV230" i="1"/>
  <c r="AT230" i="1"/>
  <c r="AR230" i="1"/>
  <c r="AP230" i="1"/>
  <c r="AN230" i="1"/>
  <c r="AJ230" i="1"/>
  <c r="AL230" i="1" s="1"/>
  <c r="AM230" i="1" s="1"/>
  <c r="Z230" i="1"/>
  <c r="X230" i="1"/>
  <c r="V230" i="1"/>
  <c r="T230" i="1"/>
  <c r="R230" i="1"/>
  <c r="P230" i="1"/>
  <c r="N230" i="1"/>
  <c r="L230" i="1"/>
  <c r="J230" i="1"/>
  <c r="H230" i="1"/>
  <c r="F230" i="1"/>
  <c r="AV229" i="1"/>
  <c r="AT229" i="1"/>
  <c r="AR229" i="1"/>
  <c r="AP229" i="1"/>
  <c r="AN229" i="1"/>
  <c r="AJ229" i="1"/>
  <c r="AL229" i="1" s="1"/>
  <c r="AM229" i="1" s="1"/>
  <c r="Z229" i="1"/>
  <c r="X229" i="1"/>
  <c r="V229" i="1"/>
  <c r="T229" i="1"/>
  <c r="R229" i="1"/>
  <c r="P229" i="1"/>
  <c r="N229" i="1"/>
  <c r="L229" i="1"/>
  <c r="J229" i="1"/>
  <c r="H229" i="1"/>
  <c r="F229" i="1"/>
  <c r="AV228" i="1"/>
  <c r="AT228" i="1"/>
  <c r="AR228" i="1"/>
  <c r="AP228" i="1"/>
  <c r="AN228" i="1"/>
  <c r="AJ228" i="1"/>
  <c r="AL228" i="1" s="1"/>
  <c r="AM228" i="1" s="1"/>
  <c r="Z228" i="1"/>
  <c r="X228" i="1"/>
  <c r="V228" i="1"/>
  <c r="T228" i="1"/>
  <c r="R228" i="1"/>
  <c r="P228" i="1"/>
  <c r="N228" i="1"/>
  <c r="L228" i="1"/>
  <c r="J228" i="1"/>
  <c r="H228" i="1"/>
  <c r="F228" i="1"/>
  <c r="AV227" i="1"/>
  <c r="AT227" i="1"/>
  <c r="AR227" i="1"/>
  <c r="AP227" i="1"/>
  <c r="AN227" i="1"/>
  <c r="AJ227" i="1"/>
  <c r="AL227" i="1" s="1"/>
  <c r="AM227" i="1" s="1"/>
  <c r="Z227" i="1"/>
  <c r="X227" i="1"/>
  <c r="V227" i="1"/>
  <c r="T227" i="1"/>
  <c r="R227" i="1"/>
  <c r="P227" i="1"/>
  <c r="N227" i="1"/>
  <c r="L227" i="1"/>
  <c r="J227" i="1"/>
  <c r="H227" i="1"/>
  <c r="F227" i="1"/>
  <c r="AV226" i="1"/>
  <c r="AT226" i="1"/>
  <c r="AR226" i="1"/>
  <c r="AP226" i="1"/>
  <c r="AN226" i="1"/>
  <c r="AJ226" i="1"/>
  <c r="AL226" i="1" s="1"/>
  <c r="AM226" i="1" s="1"/>
  <c r="Z226" i="1"/>
  <c r="X226" i="1"/>
  <c r="V226" i="1"/>
  <c r="T226" i="1"/>
  <c r="R226" i="1"/>
  <c r="P226" i="1"/>
  <c r="N226" i="1"/>
  <c r="L226" i="1"/>
  <c r="J226" i="1"/>
  <c r="H226" i="1"/>
  <c r="F226" i="1"/>
  <c r="AV225" i="1"/>
  <c r="AT225" i="1"/>
  <c r="AR225" i="1"/>
  <c r="AP225" i="1"/>
  <c r="AN225" i="1"/>
  <c r="AJ225" i="1"/>
  <c r="AL225" i="1" s="1"/>
  <c r="AM225" i="1" s="1"/>
  <c r="Z225" i="1"/>
  <c r="X225" i="1"/>
  <c r="V225" i="1"/>
  <c r="T225" i="1"/>
  <c r="R225" i="1"/>
  <c r="P225" i="1"/>
  <c r="N225" i="1"/>
  <c r="L225" i="1"/>
  <c r="J225" i="1"/>
  <c r="H225" i="1"/>
  <c r="F225" i="1"/>
  <c r="AV224" i="1"/>
  <c r="AT224" i="1"/>
  <c r="AR224" i="1"/>
  <c r="AP224" i="1"/>
  <c r="AN224" i="1"/>
  <c r="AJ224" i="1"/>
  <c r="AL224" i="1" s="1"/>
  <c r="AM224" i="1" s="1"/>
  <c r="Z224" i="1"/>
  <c r="X224" i="1"/>
  <c r="V224" i="1"/>
  <c r="T224" i="1"/>
  <c r="R224" i="1"/>
  <c r="P224" i="1"/>
  <c r="N224" i="1"/>
  <c r="L224" i="1"/>
  <c r="J224" i="1"/>
  <c r="H224" i="1"/>
  <c r="F224" i="1"/>
  <c r="AV223" i="1"/>
  <c r="AT223" i="1"/>
  <c r="AR223" i="1"/>
  <c r="AP223" i="1"/>
  <c r="AN223" i="1"/>
  <c r="AJ223" i="1"/>
  <c r="AL223" i="1" s="1"/>
  <c r="AM223" i="1" s="1"/>
  <c r="Z223" i="1"/>
  <c r="X223" i="1"/>
  <c r="V223" i="1"/>
  <c r="T223" i="1"/>
  <c r="R223" i="1"/>
  <c r="P223" i="1"/>
  <c r="N223" i="1"/>
  <c r="L223" i="1"/>
  <c r="J223" i="1"/>
  <c r="H223" i="1"/>
  <c r="F223" i="1"/>
  <c r="AV222" i="1"/>
  <c r="AT222" i="1"/>
  <c r="AR222" i="1"/>
  <c r="AP222" i="1"/>
  <c r="AN222" i="1"/>
  <c r="AJ222" i="1"/>
  <c r="AL222" i="1" s="1"/>
  <c r="AM222" i="1" s="1"/>
  <c r="Z222" i="1"/>
  <c r="X222" i="1"/>
  <c r="V222" i="1"/>
  <c r="T222" i="1"/>
  <c r="R222" i="1"/>
  <c r="P222" i="1"/>
  <c r="N222" i="1"/>
  <c r="L222" i="1"/>
  <c r="J222" i="1"/>
  <c r="H222" i="1"/>
  <c r="F222" i="1"/>
  <c r="AV221" i="1"/>
  <c r="AT221" i="1"/>
  <c r="AR221" i="1"/>
  <c r="AP221" i="1"/>
  <c r="AN221" i="1"/>
  <c r="AJ221" i="1"/>
  <c r="AH221" i="1"/>
  <c r="AD221" i="1"/>
  <c r="AB221" i="1"/>
  <c r="Z221" i="1"/>
  <c r="X221" i="1"/>
  <c r="V221" i="1"/>
  <c r="T221" i="1"/>
  <c r="R221" i="1"/>
  <c r="P221" i="1"/>
  <c r="N221" i="1"/>
  <c r="L221" i="1"/>
  <c r="J221" i="1"/>
  <c r="H221" i="1"/>
  <c r="F221" i="1"/>
  <c r="AV220" i="1"/>
  <c r="AT220" i="1"/>
  <c r="AR220" i="1"/>
  <c r="AP220" i="1"/>
  <c r="AN220" i="1"/>
  <c r="AJ220" i="1"/>
  <c r="AL220" i="1" s="1"/>
  <c r="AM220" i="1" s="1"/>
  <c r="Z220" i="1"/>
  <c r="X220" i="1"/>
  <c r="V220" i="1"/>
  <c r="T220" i="1"/>
  <c r="R220" i="1"/>
  <c r="P220" i="1"/>
  <c r="N220" i="1"/>
  <c r="L220" i="1"/>
  <c r="J220" i="1"/>
  <c r="H220" i="1"/>
  <c r="F220" i="1"/>
  <c r="AV219" i="1"/>
  <c r="AT219" i="1"/>
  <c r="AR219" i="1"/>
  <c r="AP219" i="1"/>
  <c r="AN219" i="1"/>
  <c r="AJ219" i="1"/>
  <c r="AL219" i="1" s="1"/>
  <c r="AM219" i="1" s="1"/>
  <c r="Z219" i="1"/>
  <c r="X219" i="1"/>
  <c r="V219" i="1"/>
  <c r="T219" i="1"/>
  <c r="R219" i="1"/>
  <c r="P219" i="1"/>
  <c r="N219" i="1"/>
  <c r="L219" i="1"/>
  <c r="J219" i="1"/>
  <c r="H219" i="1"/>
  <c r="F219" i="1"/>
  <c r="AV218" i="1"/>
  <c r="AT218" i="1"/>
  <c r="AR218" i="1"/>
  <c r="AP218" i="1"/>
  <c r="AN218" i="1"/>
  <c r="AJ218" i="1"/>
  <c r="AL218" i="1" s="1"/>
  <c r="AM218" i="1" s="1"/>
  <c r="Z218" i="1"/>
  <c r="X218" i="1"/>
  <c r="V218" i="1"/>
  <c r="T218" i="1"/>
  <c r="R218" i="1"/>
  <c r="P218" i="1"/>
  <c r="N218" i="1"/>
  <c r="L218" i="1"/>
  <c r="J218" i="1"/>
  <c r="H218" i="1"/>
  <c r="F218" i="1"/>
  <c r="AV217" i="1"/>
  <c r="AT217" i="1"/>
  <c r="AR217" i="1"/>
  <c r="AP217" i="1"/>
  <c r="AN217" i="1"/>
  <c r="AJ217" i="1"/>
  <c r="AH217" i="1"/>
  <c r="AD217" i="1"/>
  <c r="AB217" i="1"/>
  <c r="Z217" i="1"/>
  <c r="X217" i="1"/>
  <c r="V217" i="1"/>
  <c r="T217" i="1"/>
  <c r="R217" i="1"/>
  <c r="P217" i="1"/>
  <c r="N217" i="1"/>
  <c r="L217" i="1"/>
  <c r="J217" i="1"/>
  <c r="H217" i="1"/>
  <c r="F217" i="1"/>
  <c r="AV216" i="1"/>
  <c r="AT216" i="1"/>
  <c r="AR216" i="1"/>
  <c r="AP216" i="1"/>
  <c r="AN216" i="1"/>
  <c r="AJ216" i="1"/>
  <c r="AL216" i="1" s="1"/>
  <c r="AM216" i="1" s="1"/>
  <c r="Z216" i="1"/>
  <c r="X216" i="1"/>
  <c r="V216" i="1"/>
  <c r="T216" i="1"/>
  <c r="R216" i="1"/>
  <c r="P216" i="1"/>
  <c r="N216" i="1"/>
  <c r="L216" i="1"/>
  <c r="J216" i="1"/>
  <c r="H216" i="1"/>
  <c r="F216" i="1"/>
  <c r="AV215" i="1"/>
  <c r="AT215" i="1"/>
  <c r="AR215" i="1"/>
  <c r="AP215" i="1"/>
  <c r="AN215" i="1"/>
  <c r="AJ215" i="1"/>
  <c r="AH215" i="1"/>
  <c r="AD215" i="1"/>
  <c r="AB215" i="1"/>
  <c r="Z215" i="1"/>
  <c r="X215" i="1"/>
  <c r="V215" i="1"/>
  <c r="T215" i="1"/>
  <c r="R215" i="1"/>
  <c r="P215" i="1"/>
  <c r="N215" i="1"/>
  <c r="L215" i="1"/>
  <c r="J215" i="1"/>
  <c r="H215" i="1"/>
  <c r="F215" i="1"/>
  <c r="AV214" i="1"/>
  <c r="AT214" i="1"/>
  <c r="AR214" i="1"/>
  <c r="AP214" i="1"/>
  <c r="AN214" i="1"/>
  <c r="AJ214" i="1"/>
  <c r="AL214" i="1" s="1"/>
  <c r="AM214" i="1" s="1"/>
  <c r="Z214" i="1"/>
  <c r="X214" i="1"/>
  <c r="V214" i="1"/>
  <c r="T214" i="1"/>
  <c r="R214" i="1"/>
  <c r="P214" i="1"/>
  <c r="N214" i="1"/>
  <c r="L214" i="1"/>
  <c r="J214" i="1"/>
  <c r="H214" i="1"/>
  <c r="F214" i="1"/>
  <c r="AV213" i="1"/>
  <c r="AT213" i="1"/>
  <c r="AR213" i="1"/>
  <c r="AP213" i="1"/>
  <c r="AN213" i="1"/>
  <c r="AJ213" i="1"/>
  <c r="AL213" i="1" s="1"/>
  <c r="AM213" i="1" s="1"/>
  <c r="Z213" i="1"/>
  <c r="X213" i="1"/>
  <c r="V213" i="1"/>
  <c r="T213" i="1"/>
  <c r="R213" i="1"/>
  <c r="P213" i="1"/>
  <c r="N213" i="1"/>
  <c r="L213" i="1"/>
  <c r="J213" i="1"/>
  <c r="H213" i="1"/>
  <c r="F213" i="1"/>
  <c r="AV212" i="1"/>
  <c r="AT212" i="1"/>
  <c r="AR212" i="1"/>
  <c r="AP212" i="1"/>
  <c r="AN212" i="1"/>
  <c r="AJ212" i="1"/>
  <c r="AL212" i="1" s="1"/>
  <c r="AM212" i="1" s="1"/>
  <c r="Z212" i="1"/>
  <c r="X212" i="1"/>
  <c r="V212" i="1"/>
  <c r="T212" i="1"/>
  <c r="R212" i="1"/>
  <c r="P212" i="1"/>
  <c r="N212" i="1"/>
  <c r="L212" i="1"/>
  <c r="J212" i="1"/>
  <c r="H212" i="1"/>
  <c r="F212" i="1"/>
  <c r="AV211" i="1"/>
  <c r="AT211" i="1"/>
  <c r="AR211" i="1"/>
  <c r="AP211" i="1"/>
  <c r="AN211" i="1"/>
  <c r="AJ211" i="1"/>
  <c r="AL211" i="1" s="1"/>
  <c r="AM211" i="1" s="1"/>
  <c r="Z211" i="1"/>
  <c r="X211" i="1"/>
  <c r="V211" i="1"/>
  <c r="T211" i="1"/>
  <c r="R211" i="1"/>
  <c r="P211" i="1"/>
  <c r="N211" i="1"/>
  <c r="L211" i="1"/>
  <c r="J211" i="1"/>
  <c r="H211" i="1"/>
  <c r="F211" i="1"/>
  <c r="AV210" i="1"/>
  <c r="AT210" i="1"/>
  <c r="AR210" i="1"/>
  <c r="AP210" i="1"/>
  <c r="AN210" i="1"/>
  <c r="AJ210" i="1"/>
  <c r="AL210" i="1" s="1"/>
  <c r="AM210" i="1" s="1"/>
  <c r="Z210" i="1"/>
  <c r="X210" i="1"/>
  <c r="V210" i="1"/>
  <c r="T210" i="1"/>
  <c r="R210" i="1"/>
  <c r="P210" i="1"/>
  <c r="N210" i="1"/>
  <c r="L210" i="1"/>
  <c r="J210" i="1"/>
  <c r="H210" i="1"/>
  <c r="F210" i="1"/>
  <c r="AV209" i="1"/>
  <c r="AT209" i="1"/>
  <c r="AR209" i="1"/>
  <c r="AP209" i="1"/>
  <c r="AN209" i="1"/>
  <c r="AJ209" i="1"/>
  <c r="AL209" i="1" s="1"/>
  <c r="AM209" i="1" s="1"/>
  <c r="Z209" i="1"/>
  <c r="X209" i="1"/>
  <c r="V209" i="1"/>
  <c r="T209" i="1"/>
  <c r="R209" i="1"/>
  <c r="P209" i="1"/>
  <c r="N209" i="1"/>
  <c r="L209" i="1"/>
  <c r="J209" i="1"/>
  <c r="H209" i="1"/>
  <c r="F209" i="1"/>
  <c r="AV208" i="1"/>
  <c r="AT208" i="1"/>
  <c r="AR208" i="1"/>
  <c r="AP208" i="1"/>
  <c r="AN208" i="1"/>
  <c r="AJ208" i="1"/>
  <c r="AL208" i="1" s="1"/>
  <c r="AM208" i="1" s="1"/>
  <c r="Z208" i="1"/>
  <c r="X208" i="1"/>
  <c r="V208" i="1"/>
  <c r="T208" i="1"/>
  <c r="R208" i="1"/>
  <c r="P208" i="1"/>
  <c r="N208" i="1"/>
  <c r="L208" i="1"/>
  <c r="J208" i="1"/>
  <c r="H208" i="1"/>
  <c r="F208" i="1"/>
  <c r="AV207" i="1"/>
  <c r="AT207" i="1"/>
  <c r="AR207" i="1"/>
  <c r="AP207" i="1"/>
  <c r="AN207" i="1"/>
  <c r="AJ207" i="1"/>
  <c r="AL207" i="1" s="1"/>
  <c r="AM207" i="1" s="1"/>
  <c r="Z207" i="1"/>
  <c r="X207" i="1"/>
  <c r="V207" i="1"/>
  <c r="T207" i="1"/>
  <c r="R207" i="1"/>
  <c r="P207" i="1"/>
  <c r="N207" i="1"/>
  <c r="L207" i="1"/>
  <c r="J207" i="1"/>
  <c r="H207" i="1"/>
  <c r="F207" i="1"/>
  <c r="AV206" i="1"/>
  <c r="AT206" i="1"/>
  <c r="AR206" i="1"/>
  <c r="AP206" i="1"/>
  <c r="AN206" i="1"/>
  <c r="AJ206" i="1"/>
  <c r="AL206" i="1" s="1"/>
  <c r="AM206" i="1" s="1"/>
  <c r="Z206" i="1"/>
  <c r="X206" i="1"/>
  <c r="V206" i="1"/>
  <c r="T206" i="1"/>
  <c r="R206" i="1"/>
  <c r="P206" i="1"/>
  <c r="N206" i="1"/>
  <c r="L206" i="1"/>
  <c r="J206" i="1"/>
  <c r="H206" i="1"/>
  <c r="F206" i="1"/>
  <c r="AV205" i="1"/>
  <c r="AT205" i="1"/>
  <c r="AR205" i="1"/>
  <c r="AP205" i="1"/>
  <c r="AN205" i="1"/>
  <c r="AJ205" i="1"/>
  <c r="AL205" i="1" s="1"/>
  <c r="AM205" i="1" s="1"/>
  <c r="Z205" i="1"/>
  <c r="X205" i="1"/>
  <c r="V205" i="1"/>
  <c r="T205" i="1"/>
  <c r="R205" i="1"/>
  <c r="P205" i="1"/>
  <c r="N205" i="1"/>
  <c r="L205" i="1"/>
  <c r="J205" i="1"/>
  <c r="H205" i="1"/>
  <c r="F205" i="1"/>
  <c r="AV204" i="1"/>
  <c r="AT204" i="1"/>
  <c r="AR204" i="1"/>
  <c r="AP204" i="1"/>
  <c r="AN204" i="1"/>
  <c r="AJ204" i="1"/>
  <c r="AL204" i="1" s="1"/>
  <c r="AM204" i="1" s="1"/>
  <c r="Z204" i="1"/>
  <c r="X204" i="1"/>
  <c r="V204" i="1"/>
  <c r="T204" i="1"/>
  <c r="R204" i="1"/>
  <c r="P204" i="1"/>
  <c r="N204" i="1"/>
  <c r="L204" i="1"/>
  <c r="J204" i="1"/>
  <c r="H204" i="1"/>
  <c r="F204" i="1"/>
  <c r="AV203" i="1"/>
  <c r="AT203" i="1"/>
  <c r="AR203" i="1"/>
  <c r="AP203" i="1"/>
  <c r="AN203" i="1"/>
  <c r="AJ203" i="1"/>
  <c r="AH203" i="1"/>
  <c r="AD203" i="1"/>
  <c r="AB203" i="1"/>
  <c r="Z203" i="1"/>
  <c r="X203" i="1"/>
  <c r="V203" i="1"/>
  <c r="T203" i="1"/>
  <c r="R203" i="1"/>
  <c r="P203" i="1"/>
  <c r="N203" i="1"/>
  <c r="L203" i="1"/>
  <c r="J203" i="1"/>
  <c r="H203" i="1"/>
  <c r="F203" i="1"/>
  <c r="AV202" i="1"/>
  <c r="AT202" i="1"/>
  <c r="AR202" i="1"/>
  <c r="AP202" i="1"/>
  <c r="AN202" i="1"/>
  <c r="AJ202" i="1"/>
  <c r="AH202" i="1"/>
  <c r="AD202" i="1"/>
  <c r="AB202" i="1"/>
  <c r="Z202" i="1"/>
  <c r="X202" i="1"/>
  <c r="V202" i="1"/>
  <c r="T202" i="1"/>
  <c r="R202" i="1"/>
  <c r="P202" i="1"/>
  <c r="N202" i="1"/>
  <c r="L202" i="1"/>
  <c r="J202" i="1"/>
  <c r="H202" i="1"/>
  <c r="F202" i="1"/>
  <c r="AV201" i="1"/>
  <c r="AT201" i="1"/>
  <c r="AR201" i="1"/>
  <c r="AP201" i="1"/>
  <c r="AN201" i="1"/>
  <c r="AJ201" i="1"/>
  <c r="AH201" i="1"/>
  <c r="AD201" i="1"/>
  <c r="AB201" i="1"/>
  <c r="Z201" i="1"/>
  <c r="X201" i="1"/>
  <c r="V201" i="1"/>
  <c r="T201" i="1"/>
  <c r="R201" i="1"/>
  <c r="P201" i="1"/>
  <c r="N201" i="1"/>
  <c r="L201" i="1"/>
  <c r="J201" i="1"/>
  <c r="H201" i="1"/>
  <c r="F201" i="1"/>
  <c r="AV200" i="1"/>
  <c r="AT200" i="1"/>
  <c r="AR200" i="1"/>
  <c r="AP200" i="1"/>
  <c r="AN200" i="1"/>
  <c r="AJ200" i="1"/>
  <c r="AH200" i="1"/>
  <c r="AD200" i="1"/>
  <c r="AB200" i="1"/>
  <c r="Z200" i="1"/>
  <c r="X200" i="1"/>
  <c r="V200" i="1"/>
  <c r="T200" i="1"/>
  <c r="R200" i="1"/>
  <c r="P200" i="1"/>
  <c r="N200" i="1"/>
  <c r="L200" i="1"/>
  <c r="J200" i="1"/>
  <c r="H200" i="1"/>
  <c r="F200" i="1"/>
  <c r="AV199" i="1"/>
  <c r="AT199" i="1"/>
  <c r="AR199" i="1"/>
  <c r="AP199" i="1"/>
  <c r="AN199" i="1"/>
  <c r="AJ199" i="1"/>
  <c r="AH199" i="1"/>
  <c r="AD199" i="1"/>
  <c r="AB199" i="1"/>
  <c r="Z199" i="1"/>
  <c r="X199" i="1"/>
  <c r="V199" i="1"/>
  <c r="T199" i="1"/>
  <c r="R199" i="1"/>
  <c r="P199" i="1"/>
  <c r="N199" i="1"/>
  <c r="L199" i="1"/>
  <c r="J199" i="1"/>
  <c r="H199" i="1"/>
  <c r="F199" i="1"/>
  <c r="AV198" i="1"/>
  <c r="AT198" i="1"/>
  <c r="AR198" i="1"/>
  <c r="AP198" i="1"/>
  <c r="AN198" i="1"/>
  <c r="AJ198" i="1"/>
  <c r="AH198" i="1"/>
  <c r="AD198" i="1"/>
  <c r="AB198" i="1"/>
  <c r="Z198" i="1"/>
  <c r="X198" i="1"/>
  <c r="V198" i="1"/>
  <c r="T198" i="1"/>
  <c r="R198" i="1"/>
  <c r="P198" i="1"/>
  <c r="N198" i="1"/>
  <c r="L198" i="1"/>
  <c r="J198" i="1"/>
  <c r="H198" i="1"/>
  <c r="F198" i="1"/>
  <c r="AV197" i="1"/>
  <c r="AT197" i="1"/>
  <c r="AR197" i="1"/>
  <c r="AP197" i="1"/>
  <c r="AN197" i="1"/>
  <c r="AJ197" i="1"/>
  <c r="AH197" i="1"/>
  <c r="AD197" i="1"/>
  <c r="AB197" i="1"/>
  <c r="Z197" i="1"/>
  <c r="X197" i="1"/>
  <c r="V197" i="1"/>
  <c r="T197" i="1"/>
  <c r="R197" i="1"/>
  <c r="P197" i="1"/>
  <c r="N197" i="1"/>
  <c r="L197" i="1"/>
  <c r="J197" i="1"/>
  <c r="H197" i="1"/>
  <c r="F197" i="1"/>
  <c r="AV196" i="1"/>
  <c r="AT196" i="1"/>
  <c r="AR196" i="1"/>
  <c r="AP196" i="1"/>
  <c r="AN196" i="1"/>
  <c r="AJ196" i="1"/>
  <c r="AL196" i="1" s="1"/>
  <c r="AM196" i="1" s="1"/>
  <c r="Z196" i="1"/>
  <c r="X196" i="1"/>
  <c r="V196" i="1"/>
  <c r="T196" i="1"/>
  <c r="R196" i="1"/>
  <c r="P196" i="1"/>
  <c r="N196" i="1"/>
  <c r="L196" i="1"/>
  <c r="J196" i="1"/>
  <c r="H196" i="1"/>
  <c r="F196" i="1"/>
  <c r="AV195" i="1"/>
  <c r="AT195" i="1"/>
  <c r="AR195" i="1"/>
  <c r="AP195" i="1"/>
  <c r="AN195" i="1"/>
  <c r="AJ195" i="1"/>
  <c r="AH195" i="1"/>
  <c r="AD195" i="1"/>
  <c r="AB195" i="1"/>
  <c r="Z195" i="1"/>
  <c r="X195" i="1"/>
  <c r="V195" i="1"/>
  <c r="T195" i="1"/>
  <c r="R195" i="1"/>
  <c r="P195" i="1"/>
  <c r="N195" i="1"/>
  <c r="L195" i="1"/>
  <c r="J195" i="1"/>
  <c r="H195" i="1"/>
  <c r="F195" i="1"/>
  <c r="AV194" i="1"/>
  <c r="AT194" i="1"/>
  <c r="AR194" i="1"/>
  <c r="AP194" i="1"/>
  <c r="AN194" i="1"/>
  <c r="AJ194" i="1"/>
  <c r="AH194" i="1"/>
  <c r="AD194" i="1"/>
  <c r="AB194" i="1"/>
  <c r="Z194" i="1"/>
  <c r="X194" i="1"/>
  <c r="V194" i="1"/>
  <c r="T194" i="1"/>
  <c r="R194" i="1"/>
  <c r="P194" i="1"/>
  <c r="N194" i="1"/>
  <c r="L194" i="1"/>
  <c r="J194" i="1"/>
  <c r="H194" i="1"/>
  <c r="F194" i="1"/>
  <c r="AV193" i="1"/>
  <c r="AT193" i="1"/>
  <c r="AR193" i="1"/>
  <c r="AP193" i="1"/>
  <c r="AN193" i="1"/>
  <c r="AJ193" i="1"/>
  <c r="AL193" i="1" s="1"/>
  <c r="AM193" i="1" s="1"/>
  <c r="Z193" i="1"/>
  <c r="X193" i="1"/>
  <c r="V193" i="1"/>
  <c r="T193" i="1"/>
  <c r="R193" i="1"/>
  <c r="P193" i="1"/>
  <c r="N193" i="1"/>
  <c r="L193" i="1"/>
  <c r="J193" i="1"/>
  <c r="H193" i="1"/>
  <c r="F193" i="1"/>
  <c r="AV192" i="1"/>
  <c r="AT192" i="1"/>
  <c r="AR192" i="1"/>
  <c r="AP192" i="1"/>
  <c r="AN192" i="1"/>
  <c r="AJ192" i="1"/>
  <c r="AH192" i="1"/>
  <c r="AD192" i="1"/>
  <c r="AB192" i="1"/>
  <c r="Z192" i="1"/>
  <c r="X192" i="1"/>
  <c r="V192" i="1"/>
  <c r="T192" i="1"/>
  <c r="R192" i="1"/>
  <c r="P192" i="1"/>
  <c r="N192" i="1"/>
  <c r="L192" i="1"/>
  <c r="J192" i="1"/>
  <c r="H192" i="1"/>
  <c r="F192" i="1"/>
  <c r="AV191" i="1"/>
  <c r="AT191" i="1"/>
  <c r="AR191" i="1"/>
  <c r="AP191" i="1"/>
  <c r="AN191" i="1"/>
  <c r="AJ191" i="1"/>
  <c r="AL191" i="1" s="1"/>
  <c r="AM191" i="1" s="1"/>
  <c r="Z191" i="1"/>
  <c r="X191" i="1"/>
  <c r="V191" i="1"/>
  <c r="T191" i="1"/>
  <c r="R191" i="1"/>
  <c r="P191" i="1"/>
  <c r="N191" i="1"/>
  <c r="L191" i="1"/>
  <c r="J191" i="1"/>
  <c r="H191" i="1"/>
  <c r="F191" i="1"/>
  <c r="AV190" i="1"/>
  <c r="AT190" i="1"/>
  <c r="AR190" i="1"/>
  <c r="AP190" i="1"/>
  <c r="AN190" i="1"/>
  <c r="AJ190" i="1"/>
  <c r="AH190" i="1"/>
  <c r="AD190" i="1"/>
  <c r="AB190" i="1"/>
  <c r="Z190" i="1"/>
  <c r="X190" i="1"/>
  <c r="V190" i="1"/>
  <c r="T190" i="1"/>
  <c r="R190" i="1"/>
  <c r="P190" i="1"/>
  <c r="N190" i="1"/>
  <c r="L190" i="1"/>
  <c r="J190" i="1"/>
  <c r="H190" i="1"/>
  <c r="F190" i="1"/>
  <c r="AV189" i="1"/>
  <c r="AT189" i="1"/>
  <c r="AR189" i="1"/>
  <c r="AP189" i="1"/>
  <c r="AN189" i="1"/>
  <c r="AJ189" i="1"/>
  <c r="AL189" i="1" s="1"/>
  <c r="AM189" i="1" s="1"/>
  <c r="Z189" i="1"/>
  <c r="X189" i="1"/>
  <c r="V189" i="1"/>
  <c r="T189" i="1"/>
  <c r="R189" i="1"/>
  <c r="P189" i="1"/>
  <c r="N189" i="1"/>
  <c r="L189" i="1"/>
  <c r="J189" i="1"/>
  <c r="H189" i="1"/>
  <c r="F189" i="1"/>
  <c r="AV188" i="1"/>
  <c r="AT188" i="1"/>
  <c r="AR188" i="1"/>
  <c r="AP188" i="1"/>
  <c r="AN188" i="1"/>
  <c r="AJ188" i="1"/>
  <c r="AL188" i="1" s="1"/>
  <c r="AM188" i="1" s="1"/>
  <c r="Z188" i="1"/>
  <c r="X188" i="1"/>
  <c r="V188" i="1"/>
  <c r="T188" i="1"/>
  <c r="R188" i="1"/>
  <c r="P188" i="1"/>
  <c r="N188" i="1"/>
  <c r="L188" i="1"/>
  <c r="J188" i="1"/>
  <c r="H188" i="1"/>
  <c r="F188" i="1"/>
  <c r="AV187" i="1"/>
  <c r="AT187" i="1"/>
  <c r="AR187" i="1"/>
  <c r="AP187" i="1"/>
  <c r="AN187" i="1"/>
  <c r="AJ187" i="1"/>
  <c r="AH187" i="1"/>
  <c r="AD187" i="1"/>
  <c r="AB187" i="1"/>
  <c r="Z187" i="1"/>
  <c r="X187" i="1"/>
  <c r="V187" i="1"/>
  <c r="T187" i="1"/>
  <c r="R187" i="1"/>
  <c r="P187" i="1"/>
  <c r="N187" i="1"/>
  <c r="L187" i="1"/>
  <c r="J187" i="1"/>
  <c r="H187" i="1"/>
  <c r="F187" i="1"/>
  <c r="AV186" i="1"/>
  <c r="AT186" i="1"/>
  <c r="AR186" i="1"/>
  <c r="AP186" i="1"/>
  <c r="AN186" i="1"/>
  <c r="AJ186" i="1"/>
  <c r="AH186" i="1"/>
  <c r="AD186" i="1"/>
  <c r="AB186" i="1"/>
  <c r="Z186" i="1"/>
  <c r="X186" i="1"/>
  <c r="V186" i="1"/>
  <c r="T186" i="1"/>
  <c r="R186" i="1"/>
  <c r="P186" i="1"/>
  <c r="N186" i="1"/>
  <c r="L186" i="1"/>
  <c r="J186" i="1"/>
  <c r="H186" i="1"/>
  <c r="F186" i="1"/>
  <c r="AV185" i="1"/>
  <c r="AT185" i="1"/>
  <c r="AR185" i="1"/>
  <c r="AP185" i="1"/>
  <c r="AN185" i="1"/>
  <c r="AJ185" i="1"/>
  <c r="AL185" i="1" s="1"/>
  <c r="AM185" i="1" s="1"/>
  <c r="Z185" i="1"/>
  <c r="X185" i="1"/>
  <c r="V185" i="1"/>
  <c r="T185" i="1"/>
  <c r="R185" i="1"/>
  <c r="P185" i="1"/>
  <c r="N185" i="1"/>
  <c r="L185" i="1"/>
  <c r="J185" i="1"/>
  <c r="H185" i="1"/>
  <c r="F185" i="1"/>
  <c r="AV184" i="1"/>
  <c r="AT184" i="1"/>
  <c r="AR184" i="1"/>
  <c r="AP184" i="1"/>
  <c r="AN184" i="1"/>
  <c r="AJ184" i="1"/>
  <c r="AH184" i="1"/>
  <c r="AD184" i="1"/>
  <c r="AB184" i="1"/>
  <c r="Z184" i="1"/>
  <c r="X184" i="1"/>
  <c r="V184" i="1"/>
  <c r="T184" i="1"/>
  <c r="R184" i="1"/>
  <c r="P184" i="1"/>
  <c r="N184" i="1"/>
  <c r="L184" i="1"/>
  <c r="J184" i="1"/>
  <c r="H184" i="1"/>
  <c r="F184" i="1"/>
  <c r="AV183" i="1"/>
  <c r="AT183" i="1"/>
  <c r="AR183" i="1"/>
  <c r="AP183" i="1"/>
  <c r="AN183" i="1"/>
  <c r="AJ183" i="1"/>
  <c r="AL183" i="1" s="1"/>
  <c r="AM183" i="1" s="1"/>
  <c r="Z183" i="1"/>
  <c r="X183" i="1"/>
  <c r="V183" i="1"/>
  <c r="T183" i="1"/>
  <c r="R183" i="1"/>
  <c r="P183" i="1"/>
  <c r="N183" i="1"/>
  <c r="L183" i="1"/>
  <c r="J183" i="1"/>
  <c r="H183" i="1"/>
  <c r="F183" i="1"/>
  <c r="AV182" i="1"/>
  <c r="AT182" i="1"/>
  <c r="AR182" i="1"/>
  <c r="AP182" i="1"/>
  <c r="AN182" i="1"/>
  <c r="AJ182" i="1"/>
  <c r="AH182" i="1"/>
  <c r="AD182" i="1"/>
  <c r="AB182" i="1"/>
  <c r="Z182" i="1"/>
  <c r="X182" i="1"/>
  <c r="V182" i="1"/>
  <c r="T182" i="1"/>
  <c r="R182" i="1"/>
  <c r="P182" i="1"/>
  <c r="N182" i="1"/>
  <c r="L182" i="1"/>
  <c r="J182" i="1"/>
  <c r="H182" i="1"/>
  <c r="F182" i="1"/>
  <c r="AV181" i="1"/>
  <c r="AT181" i="1"/>
  <c r="AR181" i="1"/>
  <c r="AP181" i="1"/>
  <c r="AN181" i="1"/>
  <c r="AJ181" i="1"/>
  <c r="AH181" i="1"/>
  <c r="AD181" i="1"/>
  <c r="AB181" i="1"/>
  <c r="Z181" i="1"/>
  <c r="X181" i="1"/>
  <c r="V181" i="1"/>
  <c r="T181" i="1"/>
  <c r="R181" i="1"/>
  <c r="P181" i="1"/>
  <c r="N181" i="1"/>
  <c r="L181" i="1"/>
  <c r="J181" i="1"/>
  <c r="H181" i="1"/>
  <c r="F181" i="1"/>
  <c r="AV180" i="1"/>
  <c r="AT180" i="1"/>
  <c r="AR180" i="1"/>
  <c r="AP180" i="1"/>
  <c r="AN180" i="1"/>
  <c r="AJ180" i="1"/>
  <c r="AH180" i="1"/>
  <c r="AD180" i="1"/>
  <c r="AB180" i="1"/>
  <c r="Z180" i="1"/>
  <c r="X180" i="1"/>
  <c r="V180" i="1"/>
  <c r="T180" i="1"/>
  <c r="R180" i="1"/>
  <c r="P180" i="1"/>
  <c r="N180" i="1"/>
  <c r="L180" i="1"/>
  <c r="J180" i="1"/>
  <c r="H180" i="1"/>
  <c r="F180" i="1"/>
  <c r="AV179" i="1"/>
  <c r="AT179" i="1"/>
  <c r="AR179" i="1"/>
  <c r="AP179" i="1"/>
  <c r="AN179" i="1"/>
  <c r="AJ179" i="1"/>
  <c r="AL179" i="1" s="1"/>
  <c r="AM179" i="1" s="1"/>
  <c r="Z179" i="1"/>
  <c r="X179" i="1"/>
  <c r="V179" i="1"/>
  <c r="T179" i="1"/>
  <c r="R179" i="1"/>
  <c r="P179" i="1"/>
  <c r="N179" i="1"/>
  <c r="L179" i="1"/>
  <c r="J179" i="1"/>
  <c r="H179" i="1"/>
  <c r="F179" i="1"/>
  <c r="AV178" i="1"/>
  <c r="AT178" i="1"/>
  <c r="AR178" i="1"/>
  <c r="AP178" i="1"/>
  <c r="AN178" i="1"/>
  <c r="AJ178" i="1"/>
  <c r="AH178" i="1"/>
  <c r="AD178" i="1"/>
  <c r="AB178" i="1"/>
  <c r="Z178" i="1"/>
  <c r="X178" i="1"/>
  <c r="V178" i="1"/>
  <c r="T178" i="1"/>
  <c r="R178" i="1"/>
  <c r="P178" i="1"/>
  <c r="N178" i="1"/>
  <c r="L178" i="1"/>
  <c r="J178" i="1"/>
  <c r="H178" i="1"/>
  <c r="F178" i="1"/>
  <c r="AV177" i="1"/>
  <c r="AT177" i="1"/>
  <c r="AR177" i="1"/>
  <c r="AP177" i="1"/>
  <c r="AN177" i="1"/>
  <c r="AJ177" i="1"/>
  <c r="AL177" i="1" s="1"/>
  <c r="AM177" i="1" s="1"/>
  <c r="Z177" i="1"/>
  <c r="X177" i="1"/>
  <c r="V177" i="1"/>
  <c r="T177" i="1"/>
  <c r="R177" i="1"/>
  <c r="P177" i="1"/>
  <c r="N177" i="1"/>
  <c r="L177" i="1"/>
  <c r="J177" i="1"/>
  <c r="H177" i="1"/>
  <c r="F177" i="1"/>
  <c r="AV176" i="1"/>
  <c r="AT176" i="1"/>
  <c r="AR176" i="1"/>
  <c r="AP176" i="1"/>
  <c r="AN176" i="1"/>
  <c r="AJ176" i="1"/>
  <c r="AH176" i="1"/>
  <c r="AD176" i="1"/>
  <c r="AB176" i="1"/>
  <c r="Z176" i="1"/>
  <c r="X176" i="1"/>
  <c r="V176" i="1"/>
  <c r="T176" i="1"/>
  <c r="R176" i="1"/>
  <c r="P176" i="1"/>
  <c r="N176" i="1"/>
  <c r="L176" i="1"/>
  <c r="J176" i="1"/>
  <c r="H176" i="1"/>
  <c r="F176" i="1"/>
  <c r="AV175" i="1"/>
  <c r="AT175" i="1"/>
  <c r="AR175" i="1"/>
  <c r="AP175" i="1"/>
  <c r="AN175" i="1"/>
  <c r="AJ175" i="1"/>
  <c r="AL175" i="1" s="1"/>
  <c r="AM175" i="1" s="1"/>
  <c r="Z175" i="1"/>
  <c r="X175" i="1"/>
  <c r="V175" i="1"/>
  <c r="T175" i="1"/>
  <c r="R175" i="1"/>
  <c r="P175" i="1"/>
  <c r="N175" i="1"/>
  <c r="L175" i="1"/>
  <c r="J175" i="1"/>
  <c r="H175" i="1"/>
  <c r="F175" i="1"/>
  <c r="AV174" i="1"/>
  <c r="AT174" i="1"/>
  <c r="AR174" i="1"/>
  <c r="AP174" i="1"/>
  <c r="AN174" i="1"/>
  <c r="AJ174" i="1"/>
  <c r="AL174" i="1" s="1"/>
  <c r="AM174" i="1" s="1"/>
  <c r="Z174" i="1"/>
  <c r="X174" i="1"/>
  <c r="V174" i="1"/>
  <c r="T174" i="1"/>
  <c r="R174" i="1"/>
  <c r="P174" i="1"/>
  <c r="N174" i="1"/>
  <c r="L174" i="1"/>
  <c r="J174" i="1"/>
  <c r="H174" i="1"/>
  <c r="F174" i="1"/>
  <c r="AV173" i="1"/>
  <c r="AT173" i="1"/>
  <c r="AR173" i="1"/>
  <c r="AP173" i="1"/>
  <c r="AN173" i="1"/>
  <c r="AJ173" i="1"/>
  <c r="AL173" i="1" s="1"/>
  <c r="AM173" i="1" s="1"/>
  <c r="Z173" i="1"/>
  <c r="X173" i="1"/>
  <c r="V173" i="1"/>
  <c r="T173" i="1"/>
  <c r="R173" i="1"/>
  <c r="P173" i="1"/>
  <c r="N173" i="1"/>
  <c r="L173" i="1"/>
  <c r="J173" i="1"/>
  <c r="H173" i="1"/>
  <c r="F173" i="1"/>
  <c r="AV172" i="1"/>
  <c r="AT172" i="1"/>
  <c r="AR172" i="1"/>
  <c r="AP172" i="1"/>
  <c r="AN172" i="1"/>
  <c r="AJ172" i="1"/>
  <c r="AL172" i="1" s="1"/>
  <c r="AM172" i="1" s="1"/>
  <c r="Z172" i="1"/>
  <c r="X172" i="1"/>
  <c r="V172" i="1"/>
  <c r="T172" i="1"/>
  <c r="R172" i="1"/>
  <c r="P172" i="1"/>
  <c r="N172" i="1"/>
  <c r="L172" i="1"/>
  <c r="J172" i="1"/>
  <c r="H172" i="1"/>
  <c r="F172" i="1"/>
  <c r="AV171" i="1"/>
  <c r="AT171" i="1"/>
  <c r="AR171" i="1"/>
  <c r="AP171" i="1"/>
  <c r="AN171" i="1"/>
  <c r="AJ171" i="1"/>
  <c r="AL171" i="1" s="1"/>
  <c r="AM171" i="1" s="1"/>
  <c r="Z171" i="1"/>
  <c r="X171" i="1"/>
  <c r="V171" i="1"/>
  <c r="T171" i="1"/>
  <c r="R171" i="1"/>
  <c r="P171" i="1"/>
  <c r="N171" i="1"/>
  <c r="L171" i="1"/>
  <c r="J171" i="1"/>
  <c r="H171" i="1"/>
  <c r="F171" i="1"/>
  <c r="AV170" i="1"/>
  <c r="AT170" i="1"/>
  <c r="AR170" i="1"/>
  <c r="AP170" i="1"/>
  <c r="AN170" i="1"/>
  <c r="AJ170" i="1"/>
  <c r="AL170" i="1" s="1"/>
  <c r="AM170" i="1" s="1"/>
  <c r="Z170" i="1"/>
  <c r="X170" i="1"/>
  <c r="V170" i="1"/>
  <c r="T170" i="1"/>
  <c r="R170" i="1"/>
  <c r="P170" i="1"/>
  <c r="N170" i="1"/>
  <c r="L170" i="1"/>
  <c r="J170" i="1"/>
  <c r="H170" i="1"/>
  <c r="F170" i="1"/>
  <c r="AV169" i="1"/>
  <c r="AT169" i="1"/>
  <c r="AR169" i="1"/>
  <c r="AP169" i="1"/>
  <c r="AN169" i="1"/>
  <c r="AJ169" i="1"/>
  <c r="AH169" i="1"/>
  <c r="AD169" i="1"/>
  <c r="AB169" i="1"/>
  <c r="Z169" i="1"/>
  <c r="X169" i="1"/>
  <c r="V169" i="1"/>
  <c r="T169" i="1"/>
  <c r="R169" i="1"/>
  <c r="P169" i="1"/>
  <c r="N169" i="1"/>
  <c r="L169" i="1"/>
  <c r="J169" i="1"/>
  <c r="H169" i="1"/>
  <c r="F169" i="1"/>
  <c r="AV168" i="1"/>
  <c r="AT168" i="1"/>
  <c r="AR168" i="1"/>
  <c r="AP168" i="1"/>
  <c r="AN168" i="1"/>
  <c r="AJ168" i="1"/>
  <c r="AL168" i="1" s="1"/>
  <c r="AM168" i="1" s="1"/>
  <c r="Z168" i="1"/>
  <c r="X168" i="1"/>
  <c r="V168" i="1"/>
  <c r="T168" i="1"/>
  <c r="R168" i="1"/>
  <c r="P168" i="1"/>
  <c r="N168" i="1"/>
  <c r="L168" i="1"/>
  <c r="J168" i="1"/>
  <c r="H168" i="1"/>
  <c r="F168" i="1"/>
  <c r="AV167" i="1"/>
  <c r="AT167" i="1"/>
  <c r="AR167" i="1"/>
  <c r="AP167" i="1"/>
  <c r="AN167" i="1"/>
  <c r="AJ167" i="1"/>
  <c r="AH167" i="1"/>
  <c r="AD167" i="1"/>
  <c r="AB167" i="1"/>
  <c r="Z167" i="1"/>
  <c r="X167" i="1"/>
  <c r="V167" i="1"/>
  <c r="T167" i="1"/>
  <c r="R167" i="1"/>
  <c r="P167" i="1"/>
  <c r="N167" i="1"/>
  <c r="L167" i="1"/>
  <c r="J167" i="1"/>
  <c r="H167" i="1"/>
  <c r="F167" i="1"/>
  <c r="AV166" i="1"/>
  <c r="AT166" i="1"/>
  <c r="AR166" i="1"/>
  <c r="AP166" i="1"/>
  <c r="AN166" i="1"/>
  <c r="AJ166" i="1"/>
  <c r="AL166" i="1" s="1"/>
  <c r="AM166" i="1" s="1"/>
  <c r="Z166" i="1"/>
  <c r="X166" i="1"/>
  <c r="V166" i="1"/>
  <c r="T166" i="1"/>
  <c r="R166" i="1"/>
  <c r="P166" i="1"/>
  <c r="N166" i="1"/>
  <c r="L166" i="1"/>
  <c r="J166" i="1"/>
  <c r="H166" i="1"/>
  <c r="F166" i="1"/>
  <c r="AV165" i="1"/>
  <c r="AT165" i="1"/>
  <c r="AR165" i="1"/>
  <c r="AP165" i="1"/>
  <c r="AN165" i="1"/>
  <c r="AJ165" i="1"/>
  <c r="AH165" i="1"/>
  <c r="AD165" i="1"/>
  <c r="AB165" i="1"/>
  <c r="Z165" i="1"/>
  <c r="X165" i="1"/>
  <c r="V165" i="1"/>
  <c r="T165" i="1"/>
  <c r="R165" i="1"/>
  <c r="P165" i="1"/>
  <c r="N165" i="1"/>
  <c r="L165" i="1"/>
  <c r="J165" i="1"/>
  <c r="H165" i="1"/>
  <c r="F165" i="1"/>
  <c r="AV164" i="1"/>
  <c r="AT164" i="1"/>
  <c r="AR164" i="1"/>
  <c r="AP164" i="1"/>
  <c r="AN164" i="1"/>
  <c r="AJ164" i="1"/>
  <c r="AH164" i="1"/>
  <c r="AD164" i="1"/>
  <c r="AB164" i="1"/>
  <c r="Z164" i="1"/>
  <c r="X164" i="1"/>
  <c r="V164" i="1"/>
  <c r="T164" i="1"/>
  <c r="R164" i="1"/>
  <c r="P164" i="1"/>
  <c r="N164" i="1"/>
  <c r="L164" i="1"/>
  <c r="J164" i="1"/>
  <c r="H164" i="1"/>
  <c r="F164" i="1"/>
  <c r="AV163" i="1"/>
  <c r="AT163" i="1"/>
  <c r="AR163" i="1"/>
  <c r="AP163" i="1"/>
  <c r="AN163" i="1"/>
  <c r="AJ163" i="1"/>
  <c r="AL163" i="1" s="1"/>
  <c r="AM163" i="1" s="1"/>
  <c r="Z163" i="1"/>
  <c r="X163" i="1"/>
  <c r="V163" i="1"/>
  <c r="T163" i="1"/>
  <c r="R163" i="1"/>
  <c r="P163" i="1"/>
  <c r="N163" i="1"/>
  <c r="L163" i="1"/>
  <c r="J163" i="1"/>
  <c r="H163" i="1"/>
  <c r="F163" i="1"/>
  <c r="AV162" i="1"/>
  <c r="AT162" i="1"/>
  <c r="AR162" i="1"/>
  <c r="AP162" i="1"/>
  <c r="AN162" i="1"/>
  <c r="AJ162" i="1"/>
  <c r="AH162" i="1"/>
  <c r="AD162" i="1"/>
  <c r="AB162" i="1"/>
  <c r="Z162" i="1"/>
  <c r="X162" i="1"/>
  <c r="V162" i="1"/>
  <c r="T162" i="1"/>
  <c r="R162" i="1"/>
  <c r="P162" i="1"/>
  <c r="N162" i="1"/>
  <c r="L162" i="1"/>
  <c r="J162" i="1"/>
  <c r="H162" i="1"/>
  <c r="F162" i="1"/>
  <c r="AV161" i="1"/>
  <c r="AT161" i="1"/>
  <c r="AR161" i="1"/>
  <c r="AP161" i="1"/>
  <c r="AN161" i="1"/>
  <c r="AJ161" i="1"/>
  <c r="AH161" i="1"/>
  <c r="AD161" i="1"/>
  <c r="AB161" i="1"/>
  <c r="Z161" i="1"/>
  <c r="X161" i="1"/>
  <c r="V161" i="1"/>
  <c r="T161" i="1"/>
  <c r="R161" i="1"/>
  <c r="P161" i="1"/>
  <c r="N161" i="1"/>
  <c r="L161" i="1"/>
  <c r="J161" i="1"/>
  <c r="H161" i="1"/>
  <c r="F161" i="1"/>
  <c r="AV160" i="1"/>
  <c r="AT160" i="1"/>
  <c r="AR160" i="1"/>
  <c r="AP160" i="1"/>
  <c r="AN160" i="1"/>
  <c r="AJ160" i="1"/>
  <c r="AH160" i="1"/>
  <c r="AD160" i="1"/>
  <c r="AB160" i="1"/>
  <c r="Z160" i="1"/>
  <c r="X160" i="1"/>
  <c r="V160" i="1"/>
  <c r="T160" i="1"/>
  <c r="R160" i="1"/>
  <c r="P160" i="1"/>
  <c r="N160" i="1"/>
  <c r="L160" i="1"/>
  <c r="J160" i="1"/>
  <c r="H160" i="1"/>
  <c r="F160" i="1"/>
  <c r="AV159" i="1"/>
  <c r="AT159" i="1"/>
  <c r="AR159" i="1"/>
  <c r="AP159" i="1"/>
  <c r="AN159" i="1"/>
  <c r="AJ159" i="1"/>
  <c r="AH159" i="1"/>
  <c r="AD159" i="1"/>
  <c r="AB159" i="1"/>
  <c r="Z159" i="1"/>
  <c r="X159" i="1"/>
  <c r="V159" i="1"/>
  <c r="T159" i="1"/>
  <c r="R159" i="1"/>
  <c r="P159" i="1"/>
  <c r="N159" i="1"/>
  <c r="L159" i="1"/>
  <c r="J159" i="1"/>
  <c r="H159" i="1"/>
  <c r="F159" i="1"/>
  <c r="AV158" i="1"/>
  <c r="AT158" i="1"/>
  <c r="AR158" i="1"/>
  <c r="AP158" i="1"/>
  <c r="AN158" i="1"/>
  <c r="AJ158" i="1"/>
  <c r="AL158" i="1" s="1"/>
  <c r="AM158" i="1" s="1"/>
  <c r="Z158" i="1"/>
  <c r="X158" i="1"/>
  <c r="V158" i="1"/>
  <c r="T158" i="1"/>
  <c r="R158" i="1"/>
  <c r="P158" i="1"/>
  <c r="N158" i="1"/>
  <c r="L158" i="1"/>
  <c r="J158" i="1"/>
  <c r="H158" i="1"/>
  <c r="F158" i="1"/>
  <c r="AV157" i="1"/>
  <c r="AT157" i="1"/>
  <c r="AR157" i="1"/>
  <c r="AP157" i="1"/>
  <c r="AN157" i="1"/>
  <c r="AJ157" i="1"/>
  <c r="AH157" i="1"/>
  <c r="AD157" i="1"/>
  <c r="AB157" i="1"/>
  <c r="Z157" i="1"/>
  <c r="X157" i="1"/>
  <c r="V157" i="1"/>
  <c r="T157" i="1"/>
  <c r="R157" i="1"/>
  <c r="P157" i="1"/>
  <c r="N157" i="1"/>
  <c r="L157" i="1"/>
  <c r="J157" i="1"/>
  <c r="H157" i="1"/>
  <c r="F157" i="1"/>
  <c r="AV156" i="1"/>
  <c r="AT156" i="1"/>
  <c r="AR156" i="1"/>
  <c r="AP156" i="1"/>
  <c r="AN156" i="1"/>
  <c r="AJ156" i="1"/>
  <c r="AL156" i="1" s="1"/>
  <c r="AM156" i="1" s="1"/>
  <c r="Z156" i="1"/>
  <c r="X156" i="1"/>
  <c r="V156" i="1"/>
  <c r="T156" i="1"/>
  <c r="R156" i="1"/>
  <c r="P156" i="1"/>
  <c r="N156" i="1"/>
  <c r="L156" i="1"/>
  <c r="J156" i="1"/>
  <c r="H156" i="1"/>
  <c r="F156" i="1"/>
  <c r="AV155" i="1"/>
  <c r="AT155" i="1"/>
  <c r="AR155" i="1"/>
  <c r="AP155" i="1"/>
  <c r="AN155" i="1"/>
  <c r="AJ155" i="1"/>
  <c r="AL155" i="1" s="1"/>
  <c r="AM155" i="1" s="1"/>
  <c r="Z155" i="1"/>
  <c r="X155" i="1"/>
  <c r="V155" i="1"/>
  <c r="T155" i="1"/>
  <c r="R155" i="1"/>
  <c r="P155" i="1"/>
  <c r="N155" i="1"/>
  <c r="L155" i="1"/>
  <c r="J155" i="1"/>
  <c r="H155" i="1"/>
  <c r="F155" i="1"/>
  <c r="AV154" i="1"/>
  <c r="AT154" i="1"/>
  <c r="AR154" i="1"/>
  <c r="AP154" i="1"/>
  <c r="AN154" i="1"/>
  <c r="AJ154" i="1"/>
  <c r="AL154" i="1" s="1"/>
  <c r="AM154" i="1" s="1"/>
  <c r="Z154" i="1"/>
  <c r="X154" i="1"/>
  <c r="V154" i="1"/>
  <c r="T154" i="1"/>
  <c r="R154" i="1"/>
  <c r="P154" i="1"/>
  <c r="N154" i="1"/>
  <c r="L154" i="1"/>
  <c r="J154" i="1"/>
  <c r="H154" i="1"/>
  <c r="F154" i="1"/>
  <c r="AV153" i="1"/>
  <c r="AT153" i="1"/>
  <c r="AR153" i="1"/>
  <c r="AP153" i="1"/>
  <c r="AN153" i="1"/>
  <c r="AJ153" i="1"/>
  <c r="AL153" i="1" s="1"/>
  <c r="AM153" i="1" s="1"/>
  <c r="Z153" i="1"/>
  <c r="X153" i="1"/>
  <c r="V153" i="1"/>
  <c r="T153" i="1"/>
  <c r="R153" i="1"/>
  <c r="P153" i="1"/>
  <c r="N153" i="1"/>
  <c r="L153" i="1"/>
  <c r="J153" i="1"/>
  <c r="H153" i="1"/>
  <c r="F153" i="1"/>
  <c r="AV152" i="1"/>
  <c r="AT152" i="1"/>
  <c r="AR152" i="1"/>
  <c r="AP152" i="1"/>
  <c r="AN152" i="1"/>
  <c r="AJ152" i="1"/>
  <c r="AH152" i="1"/>
  <c r="AD152" i="1"/>
  <c r="AB152" i="1"/>
  <c r="Z152" i="1"/>
  <c r="X152" i="1"/>
  <c r="V152" i="1"/>
  <c r="T152" i="1"/>
  <c r="R152" i="1"/>
  <c r="P152" i="1"/>
  <c r="N152" i="1"/>
  <c r="L152" i="1"/>
  <c r="J152" i="1"/>
  <c r="H152" i="1"/>
  <c r="F152" i="1"/>
  <c r="AV151" i="1"/>
  <c r="AT151" i="1"/>
  <c r="AR151" i="1"/>
  <c r="AP151" i="1"/>
  <c r="AN151" i="1"/>
  <c r="AJ151" i="1"/>
  <c r="AH151" i="1"/>
  <c r="AD151" i="1"/>
  <c r="AB151" i="1"/>
  <c r="Z151" i="1"/>
  <c r="X151" i="1"/>
  <c r="V151" i="1"/>
  <c r="T151" i="1"/>
  <c r="R151" i="1"/>
  <c r="P151" i="1"/>
  <c r="N151" i="1"/>
  <c r="L151" i="1"/>
  <c r="J151" i="1"/>
  <c r="H151" i="1"/>
  <c r="F151" i="1"/>
  <c r="AV150" i="1"/>
  <c r="AT150" i="1"/>
  <c r="AR150" i="1"/>
  <c r="AP150" i="1"/>
  <c r="AN150" i="1"/>
  <c r="AJ150" i="1"/>
  <c r="AH150" i="1"/>
  <c r="AD150" i="1"/>
  <c r="AB150" i="1"/>
  <c r="Z150" i="1"/>
  <c r="X150" i="1"/>
  <c r="V150" i="1"/>
  <c r="T150" i="1"/>
  <c r="R150" i="1"/>
  <c r="P150" i="1"/>
  <c r="N150" i="1"/>
  <c r="L150" i="1"/>
  <c r="J150" i="1"/>
  <c r="H150" i="1"/>
  <c r="F150" i="1"/>
  <c r="AV149" i="1"/>
  <c r="AT149" i="1"/>
  <c r="AR149" i="1"/>
  <c r="AP149" i="1"/>
  <c r="AN149" i="1"/>
  <c r="AJ149" i="1"/>
  <c r="AL149" i="1" s="1"/>
  <c r="AM149" i="1" s="1"/>
  <c r="Z149" i="1"/>
  <c r="X149" i="1"/>
  <c r="V149" i="1"/>
  <c r="T149" i="1"/>
  <c r="R149" i="1"/>
  <c r="P149" i="1"/>
  <c r="N149" i="1"/>
  <c r="L149" i="1"/>
  <c r="J149" i="1"/>
  <c r="H149" i="1"/>
  <c r="F149" i="1"/>
  <c r="AV148" i="1"/>
  <c r="AT148" i="1"/>
  <c r="AR148" i="1"/>
  <c r="AP148" i="1"/>
  <c r="AN148" i="1"/>
  <c r="AJ148" i="1"/>
  <c r="AL148" i="1" s="1"/>
  <c r="AM148" i="1" s="1"/>
  <c r="Z148" i="1"/>
  <c r="X148" i="1"/>
  <c r="V148" i="1"/>
  <c r="T148" i="1"/>
  <c r="R148" i="1"/>
  <c r="P148" i="1"/>
  <c r="N148" i="1"/>
  <c r="L148" i="1"/>
  <c r="J148" i="1"/>
  <c r="H148" i="1"/>
  <c r="F148" i="1"/>
  <c r="AV147" i="1"/>
  <c r="AT147" i="1"/>
  <c r="AR147" i="1"/>
  <c r="AP147" i="1"/>
  <c r="AN147" i="1"/>
  <c r="AJ147" i="1"/>
  <c r="AL147" i="1" s="1"/>
  <c r="AM147" i="1" s="1"/>
  <c r="Z147" i="1"/>
  <c r="X147" i="1"/>
  <c r="V147" i="1"/>
  <c r="T147" i="1"/>
  <c r="R147" i="1"/>
  <c r="P147" i="1"/>
  <c r="N147" i="1"/>
  <c r="L147" i="1"/>
  <c r="J147" i="1"/>
  <c r="H147" i="1"/>
  <c r="F147" i="1"/>
  <c r="AV146" i="1"/>
  <c r="AT146" i="1"/>
  <c r="AR146" i="1"/>
  <c r="AP146" i="1"/>
  <c r="AN146" i="1"/>
  <c r="AJ146" i="1"/>
  <c r="AL146" i="1" s="1"/>
  <c r="AM146" i="1" s="1"/>
  <c r="Z146" i="1"/>
  <c r="X146" i="1"/>
  <c r="V146" i="1"/>
  <c r="T146" i="1"/>
  <c r="R146" i="1"/>
  <c r="P146" i="1"/>
  <c r="N146" i="1"/>
  <c r="L146" i="1"/>
  <c r="J146" i="1"/>
  <c r="H146" i="1"/>
  <c r="F146" i="1"/>
  <c r="AV145" i="1"/>
  <c r="AT145" i="1"/>
  <c r="AR145" i="1"/>
  <c r="AP145" i="1"/>
  <c r="AN145" i="1"/>
  <c r="AJ145" i="1"/>
  <c r="AL145" i="1" s="1"/>
  <c r="AM145" i="1" s="1"/>
  <c r="Z145" i="1"/>
  <c r="X145" i="1"/>
  <c r="V145" i="1"/>
  <c r="T145" i="1"/>
  <c r="R145" i="1"/>
  <c r="P145" i="1"/>
  <c r="N145" i="1"/>
  <c r="L145" i="1"/>
  <c r="J145" i="1"/>
  <c r="H145" i="1"/>
  <c r="F145" i="1"/>
  <c r="AV144" i="1"/>
  <c r="AT144" i="1"/>
  <c r="AR144" i="1"/>
  <c r="AP144" i="1"/>
  <c r="AN144" i="1"/>
  <c r="AJ144" i="1"/>
  <c r="AL144" i="1" s="1"/>
  <c r="AM144" i="1" s="1"/>
  <c r="Z144" i="1"/>
  <c r="X144" i="1"/>
  <c r="V144" i="1"/>
  <c r="T144" i="1"/>
  <c r="R144" i="1"/>
  <c r="P144" i="1"/>
  <c r="N144" i="1"/>
  <c r="L144" i="1"/>
  <c r="J144" i="1"/>
  <c r="H144" i="1"/>
  <c r="F144" i="1"/>
  <c r="AV143" i="1"/>
  <c r="AT143" i="1"/>
  <c r="AR143" i="1"/>
  <c r="AP143" i="1"/>
  <c r="AN143" i="1"/>
  <c r="AJ143" i="1"/>
  <c r="AH143" i="1"/>
  <c r="AD143" i="1"/>
  <c r="AB143" i="1"/>
  <c r="Z143" i="1"/>
  <c r="X143" i="1"/>
  <c r="V143" i="1"/>
  <c r="T143" i="1"/>
  <c r="R143" i="1"/>
  <c r="P143" i="1"/>
  <c r="N143" i="1"/>
  <c r="L143" i="1"/>
  <c r="J143" i="1"/>
  <c r="H143" i="1"/>
  <c r="F143" i="1"/>
  <c r="AV142" i="1"/>
  <c r="AT142" i="1"/>
  <c r="AR142" i="1"/>
  <c r="AP142" i="1"/>
  <c r="AN142" i="1"/>
  <c r="AJ142" i="1"/>
  <c r="AL142" i="1" s="1"/>
  <c r="AM142" i="1" s="1"/>
  <c r="Z142" i="1"/>
  <c r="X142" i="1"/>
  <c r="V142" i="1"/>
  <c r="T142" i="1"/>
  <c r="R142" i="1"/>
  <c r="P142" i="1"/>
  <c r="N142" i="1"/>
  <c r="L142" i="1"/>
  <c r="J142" i="1"/>
  <c r="H142" i="1"/>
  <c r="F142" i="1"/>
  <c r="AV141" i="1"/>
  <c r="AT141" i="1"/>
  <c r="AR141" i="1"/>
  <c r="AP141" i="1"/>
  <c r="AN141" i="1"/>
  <c r="AJ141" i="1"/>
  <c r="AL141" i="1" s="1"/>
  <c r="AM141" i="1" s="1"/>
  <c r="Z141" i="1"/>
  <c r="X141" i="1"/>
  <c r="V141" i="1"/>
  <c r="T141" i="1"/>
  <c r="R141" i="1"/>
  <c r="P141" i="1"/>
  <c r="N141" i="1"/>
  <c r="L141" i="1"/>
  <c r="J141" i="1"/>
  <c r="H141" i="1"/>
  <c r="F141" i="1"/>
  <c r="AV140" i="1"/>
  <c r="AT140" i="1"/>
  <c r="AR140" i="1"/>
  <c r="AP140" i="1"/>
  <c r="AN140" i="1"/>
  <c r="AJ140" i="1"/>
  <c r="AL140" i="1" s="1"/>
  <c r="AM140" i="1" s="1"/>
  <c r="Z140" i="1"/>
  <c r="X140" i="1"/>
  <c r="V140" i="1"/>
  <c r="T140" i="1"/>
  <c r="R140" i="1"/>
  <c r="P140" i="1"/>
  <c r="N140" i="1"/>
  <c r="L140" i="1"/>
  <c r="J140" i="1"/>
  <c r="H140" i="1"/>
  <c r="F140" i="1"/>
  <c r="AV139" i="1"/>
  <c r="AT139" i="1"/>
  <c r="AR139" i="1"/>
  <c r="AP139" i="1"/>
  <c r="AN139" i="1"/>
  <c r="AJ139" i="1"/>
  <c r="AH139" i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F139" i="1"/>
  <c r="AV138" i="1"/>
  <c r="AT138" i="1"/>
  <c r="AR138" i="1"/>
  <c r="AP138" i="1"/>
  <c r="AN138" i="1"/>
  <c r="AJ138" i="1"/>
  <c r="AL138" i="1" s="1"/>
  <c r="AM138" i="1" s="1"/>
  <c r="Z138" i="1"/>
  <c r="X138" i="1"/>
  <c r="V138" i="1"/>
  <c r="T138" i="1"/>
  <c r="R138" i="1"/>
  <c r="P138" i="1"/>
  <c r="N138" i="1"/>
  <c r="L138" i="1"/>
  <c r="J138" i="1"/>
  <c r="H138" i="1"/>
  <c r="F138" i="1"/>
  <c r="AV137" i="1"/>
  <c r="AT137" i="1"/>
  <c r="AR137" i="1"/>
  <c r="AP137" i="1"/>
  <c r="AN137" i="1"/>
  <c r="AJ137" i="1"/>
  <c r="AL137" i="1" s="1"/>
  <c r="AM137" i="1" s="1"/>
  <c r="Z137" i="1"/>
  <c r="X137" i="1"/>
  <c r="V137" i="1"/>
  <c r="T137" i="1"/>
  <c r="R137" i="1"/>
  <c r="P137" i="1"/>
  <c r="N137" i="1"/>
  <c r="L137" i="1"/>
  <c r="J137" i="1"/>
  <c r="H137" i="1"/>
  <c r="F137" i="1"/>
  <c r="AV136" i="1"/>
  <c r="AT136" i="1"/>
  <c r="AR136" i="1"/>
  <c r="AP136" i="1"/>
  <c r="AN136" i="1"/>
  <c r="AJ136" i="1"/>
  <c r="AL136" i="1" s="1"/>
  <c r="AM136" i="1" s="1"/>
  <c r="Z136" i="1"/>
  <c r="X136" i="1"/>
  <c r="V136" i="1"/>
  <c r="T136" i="1"/>
  <c r="R136" i="1"/>
  <c r="P136" i="1"/>
  <c r="N136" i="1"/>
  <c r="L136" i="1"/>
  <c r="J136" i="1"/>
  <c r="H136" i="1"/>
  <c r="F136" i="1"/>
  <c r="AV135" i="1"/>
  <c r="AT135" i="1"/>
  <c r="AR135" i="1"/>
  <c r="AP135" i="1"/>
  <c r="AN135" i="1"/>
  <c r="AJ135" i="1"/>
  <c r="AL135" i="1" s="1"/>
  <c r="AM135" i="1" s="1"/>
  <c r="Z135" i="1"/>
  <c r="X135" i="1"/>
  <c r="V135" i="1"/>
  <c r="T135" i="1"/>
  <c r="R135" i="1"/>
  <c r="P135" i="1"/>
  <c r="N135" i="1"/>
  <c r="L135" i="1"/>
  <c r="J135" i="1"/>
  <c r="H135" i="1"/>
  <c r="F135" i="1"/>
  <c r="AV134" i="1"/>
  <c r="AT134" i="1"/>
  <c r="AR134" i="1"/>
  <c r="AP134" i="1"/>
  <c r="AN134" i="1"/>
  <c r="AJ134" i="1"/>
  <c r="AH134" i="1"/>
  <c r="AD134" i="1"/>
  <c r="AB134" i="1"/>
  <c r="Z134" i="1"/>
  <c r="X134" i="1"/>
  <c r="V134" i="1"/>
  <c r="T134" i="1"/>
  <c r="R134" i="1"/>
  <c r="P134" i="1"/>
  <c r="N134" i="1"/>
  <c r="L134" i="1"/>
  <c r="J134" i="1"/>
  <c r="H134" i="1"/>
  <c r="F134" i="1"/>
  <c r="AV133" i="1"/>
  <c r="AT133" i="1"/>
  <c r="AR133" i="1"/>
  <c r="AP133" i="1"/>
  <c r="AN133" i="1"/>
  <c r="AJ133" i="1"/>
  <c r="AL133" i="1" s="1"/>
  <c r="AM133" i="1" s="1"/>
  <c r="Z133" i="1"/>
  <c r="X133" i="1"/>
  <c r="V133" i="1"/>
  <c r="T133" i="1"/>
  <c r="R133" i="1"/>
  <c r="P133" i="1"/>
  <c r="N133" i="1"/>
  <c r="L133" i="1"/>
  <c r="J133" i="1"/>
  <c r="H133" i="1"/>
  <c r="F133" i="1"/>
  <c r="AV132" i="1"/>
  <c r="AT132" i="1"/>
  <c r="AR132" i="1"/>
  <c r="AP132" i="1"/>
  <c r="AN132" i="1"/>
  <c r="AJ132" i="1"/>
  <c r="AL132" i="1" s="1"/>
  <c r="AM132" i="1" s="1"/>
  <c r="Z132" i="1"/>
  <c r="X132" i="1"/>
  <c r="V132" i="1"/>
  <c r="T132" i="1"/>
  <c r="R132" i="1"/>
  <c r="P132" i="1"/>
  <c r="N132" i="1"/>
  <c r="L132" i="1"/>
  <c r="J132" i="1"/>
  <c r="H132" i="1"/>
  <c r="F132" i="1"/>
  <c r="AV131" i="1"/>
  <c r="AT131" i="1"/>
  <c r="AR131" i="1"/>
  <c r="AP131" i="1"/>
  <c r="AN131" i="1"/>
  <c r="AJ131" i="1"/>
  <c r="AL131" i="1" s="1"/>
  <c r="AM131" i="1" s="1"/>
  <c r="Z131" i="1"/>
  <c r="X131" i="1"/>
  <c r="V131" i="1"/>
  <c r="T131" i="1"/>
  <c r="R131" i="1"/>
  <c r="P131" i="1"/>
  <c r="N131" i="1"/>
  <c r="L131" i="1"/>
  <c r="J131" i="1"/>
  <c r="H131" i="1"/>
  <c r="F131" i="1"/>
  <c r="AV130" i="1"/>
  <c r="AT130" i="1"/>
  <c r="AR130" i="1"/>
  <c r="AP130" i="1"/>
  <c r="AN130" i="1"/>
  <c r="AJ130" i="1"/>
  <c r="AL130" i="1" s="1"/>
  <c r="AM130" i="1" s="1"/>
  <c r="Z130" i="1"/>
  <c r="X130" i="1"/>
  <c r="V130" i="1"/>
  <c r="T130" i="1"/>
  <c r="R130" i="1"/>
  <c r="P130" i="1"/>
  <c r="N130" i="1"/>
  <c r="L130" i="1"/>
  <c r="J130" i="1"/>
  <c r="H130" i="1"/>
  <c r="F130" i="1"/>
  <c r="AV129" i="1"/>
  <c r="AT129" i="1"/>
  <c r="AR129" i="1"/>
  <c r="AP129" i="1"/>
  <c r="AN129" i="1"/>
  <c r="AJ129" i="1"/>
  <c r="AL129" i="1" s="1"/>
  <c r="AM129" i="1" s="1"/>
  <c r="Z129" i="1"/>
  <c r="X129" i="1"/>
  <c r="V129" i="1"/>
  <c r="T129" i="1"/>
  <c r="R129" i="1"/>
  <c r="P129" i="1"/>
  <c r="N129" i="1"/>
  <c r="L129" i="1"/>
  <c r="J129" i="1"/>
  <c r="H129" i="1"/>
  <c r="F129" i="1"/>
  <c r="AV128" i="1"/>
  <c r="AT128" i="1"/>
  <c r="AR128" i="1"/>
  <c r="AP128" i="1"/>
  <c r="AN128" i="1"/>
  <c r="AJ128" i="1"/>
  <c r="AH128" i="1"/>
  <c r="AD128" i="1"/>
  <c r="AB128" i="1"/>
  <c r="Z128" i="1"/>
  <c r="X128" i="1"/>
  <c r="V128" i="1"/>
  <c r="T128" i="1"/>
  <c r="R128" i="1"/>
  <c r="P128" i="1"/>
  <c r="N128" i="1"/>
  <c r="L128" i="1"/>
  <c r="J128" i="1"/>
  <c r="H128" i="1"/>
  <c r="F128" i="1"/>
  <c r="AV127" i="1"/>
  <c r="AT127" i="1"/>
  <c r="AR127" i="1"/>
  <c r="AP127" i="1"/>
  <c r="AN127" i="1"/>
  <c r="AJ127" i="1"/>
  <c r="AH127" i="1"/>
  <c r="AD127" i="1"/>
  <c r="AB127" i="1"/>
  <c r="Z127" i="1"/>
  <c r="X127" i="1"/>
  <c r="V127" i="1"/>
  <c r="T127" i="1"/>
  <c r="R127" i="1"/>
  <c r="P127" i="1"/>
  <c r="N127" i="1"/>
  <c r="L127" i="1"/>
  <c r="J127" i="1"/>
  <c r="H127" i="1"/>
  <c r="F127" i="1"/>
  <c r="AV126" i="1"/>
  <c r="AT126" i="1"/>
  <c r="AR126" i="1"/>
  <c r="AP126" i="1"/>
  <c r="AN126" i="1"/>
  <c r="AJ126" i="1"/>
  <c r="AH126" i="1"/>
  <c r="AD126" i="1"/>
  <c r="AB126" i="1"/>
  <c r="Z126" i="1"/>
  <c r="X126" i="1"/>
  <c r="V126" i="1"/>
  <c r="T126" i="1"/>
  <c r="R126" i="1"/>
  <c r="P126" i="1"/>
  <c r="N126" i="1"/>
  <c r="L126" i="1"/>
  <c r="J126" i="1"/>
  <c r="H126" i="1"/>
  <c r="F126" i="1"/>
  <c r="AV125" i="1"/>
  <c r="AT125" i="1"/>
  <c r="AR125" i="1"/>
  <c r="AP125" i="1"/>
  <c r="AN125" i="1"/>
  <c r="AJ125" i="1"/>
  <c r="AL125" i="1" s="1"/>
  <c r="AM125" i="1" s="1"/>
  <c r="Z125" i="1"/>
  <c r="X125" i="1"/>
  <c r="V125" i="1"/>
  <c r="T125" i="1"/>
  <c r="R125" i="1"/>
  <c r="P125" i="1"/>
  <c r="N125" i="1"/>
  <c r="L125" i="1"/>
  <c r="J125" i="1"/>
  <c r="H125" i="1"/>
  <c r="F125" i="1"/>
  <c r="AV124" i="1"/>
  <c r="AT124" i="1"/>
  <c r="AR124" i="1"/>
  <c r="AP124" i="1"/>
  <c r="AN124" i="1"/>
  <c r="AJ124" i="1"/>
  <c r="AH124" i="1"/>
  <c r="AD124" i="1"/>
  <c r="AB124" i="1"/>
  <c r="Z124" i="1"/>
  <c r="X124" i="1"/>
  <c r="V124" i="1"/>
  <c r="T124" i="1"/>
  <c r="R124" i="1"/>
  <c r="P124" i="1"/>
  <c r="N124" i="1"/>
  <c r="L124" i="1"/>
  <c r="J124" i="1"/>
  <c r="H124" i="1"/>
  <c r="F124" i="1"/>
  <c r="AV123" i="1"/>
  <c r="AT123" i="1"/>
  <c r="AR123" i="1"/>
  <c r="AP123" i="1"/>
  <c r="AN123" i="1"/>
  <c r="AJ123" i="1"/>
  <c r="AL123" i="1" s="1"/>
  <c r="AM123" i="1" s="1"/>
  <c r="Z123" i="1"/>
  <c r="X123" i="1"/>
  <c r="V123" i="1"/>
  <c r="T123" i="1"/>
  <c r="R123" i="1"/>
  <c r="P123" i="1"/>
  <c r="N123" i="1"/>
  <c r="L123" i="1"/>
  <c r="J123" i="1"/>
  <c r="H123" i="1"/>
  <c r="F123" i="1"/>
  <c r="AV122" i="1"/>
  <c r="AT122" i="1"/>
  <c r="AR122" i="1"/>
  <c r="AP122" i="1"/>
  <c r="AN122" i="1"/>
  <c r="AJ122" i="1"/>
  <c r="AL122" i="1" s="1"/>
  <c r="AM122" i="1" s="1"/>
  <c r="Z122" i="1"/>
  <c r="X122" i="1"/>
  <c r="V122" i="1"/>
  <c r="T122" i="1"/>
  <c r="R122" i="1"/>
  <c r="P122" i="1"/>
  <c r="N122" i="1"/>
  <c r="L122" i="1"/>
  <c r="J122" i="1"/>
  <c r="H122" i="1"/>
  <c r="F122" i="1"/>
  <c r="AV121" i="1"/>
  <c r="AT121" i="1"/>
  <c r="AR121" i="1"/>
  <c r="AP121" i="1"/>
  <c r="AN121" i="1"/>
  <c r="AJ121" i="1"/>
  <c r="AL121" i="1" s="1"/>
  <c r="AM121" i="1" s="1"/>
  <c r="Z121" i="1"/>
  <c r="X121" i="1"/>
  <c r="V121" i="1"/>
  <c r="T121" i="1"/>
  <c r="R121" i="1"/>
  <c r="P121" i="1"/>
  <c r="N121" i="1"/>
  <c r="L121" i="1"/>
  <c r="J121" i="1"/>
  <c r="H121" i="1"/>
  <c r="F121" i="1"/>
  <c r="AV120" i="1"/>
  <c r="AT120" i="1"/>
  <c r="AR120" i="1"/>
  <c r="AP120" i="1"/>
  <c r="AN120" i="1"/>
  <c r="AJ120" i="1"/>
  <c r="AL120" i="1" s="1"/>
  <c r="AM120" i="1" s="1"/>
  <c r="Z120" i="1"/>
  <c r="X120" i="1"/>
  <c r="V120" i="1"/>
  <c r="T120" i="1"/>
  <c r="R120" i="1"/>
  <c r="P120" i="1"/>
  <c r="N120" i="1"/>
  <c r="L120" i="1"/>
  <c r="J120" i="1"/>
  <c r="H120" i="1"/>
  <c r="F120" i="1"/>
  <c r="AV119" i="1"/>
  <c r="AT119" i="1"/>
  <c r="AR119" i="1"/>
  <c r="AP119" i="1"/>
  <c r="AN119" i="1"/>
  <c r="AJ119" i="1"/>
  <c r="AH119" i="1"/>
  <c r="AD119" i="1"/>
  <c r="AB119" i="1"/>
  <c r="Z119" i="1"/>
  <c r="X119" i="1"/>
  <c r="V119" i="1"/>
  <c r="T119" i="1"/>
  <c r="R119" i="1"/>
  <c r="P119" i="1"/>
  <c r="N119" i="1"/>
  <c r="L119" i="1"/>
  <c r="J119" i="1"/>
  <c r="H119" i="1"/>
  <c r="F119" i="1"/>
  <c r="AV118" i="1"/>
  <c r="AT118" i="1"/>
  <c r="AR118" i="1"/>
  <c r="AP118" i="1"/>
  <c r="AN118" i="1"/>
  <c r="AJ118" i="1"/>
  <c r="AL118" i="1" s="1"/>
  <c r="AM118" i="1" s="1"/>
  <c r="Z118" i="1"/>
  <c r="X118" i="1"/>
  <c r="V118" i="1"/>
  <c r="T118" i="1"/>
  <c r="R118" i="1"/>
  <c r="P118" i="1"/>
  <c r="N118" i="1"/>
  <c r="L118" i="1"/>
  <c r="J118" i="1"/>
  <c r="H118" i="1"/>
  <c r="F118" i="1"/>
  <c r="AV117" i="1"/>
  <c r="AT117" i="1"/>
  <c r="AR117" i="1"/>
  <c r="AP117" i="1"/>
  <c r="AN117" i="1"/>
  <c r="AJ117" i="1"/>
  <c r="AL117" i="1" s="1"/>
  <c r="AM117" i="1" s="1"/>
  <c r="Z117" i="1"/>
  <c r="X117" i="1"/>
  <c r="V117" i="1"/>
  <c r="T117" i="1"/>
  <c r="R117" i="1"/>
  <c r="P117" i="1"/>
  <c r="N117" i="1"/>
  <c r="L117" i="1"/>
  <c r="J117" i="1"/>
  <c r="H117" i="1"/>
  <c r="F117" i="1"/>
  <c r="AV116" i="1"/>
  <c r="AT116" i="1"/>
  <c r="AR116" i="1"/>
  <c r="AP116" i="1"/>
  <c r="AN116" i="1"/>
  <c r="AJ116" i="1"/>
  <c r="AL116" i="1" s="1"/>
  <c r="AM116" i="1" s="1"/>
  <c r="Z116" i="1"/>
  <c r="X116" i="1"/>
  <c r="V116" i="1"/>
  <c r="T116" i="1"/>
  <c r="R116" i="1"/>
  <c r="P116" i="1"/>
  <c r="N116" i="1"/>
  <c r="L116" i="1"/>
  <c r="J116" i="1"/>
  <c r="H116" i="1"/>
  <c r="F116" i="1"/>
  <c r="AV115" i="1"/>
  <c r="AT115" i="1"/>
  <c r="AR115" i="1"/>
  <c r="AP115" i="1"/>
  <c r="AN115" i="1"/>
  <c r="AJ115" i="1"/>
  <c r="AL115" i="1" s="1"/>
  <c r="AM115" i="1" s="1"/>
  <c r="Z115" i="1"/>
  <c r="X115" i="1"/>
  <c r="V115" i="1"/>
  <c r="T115" i="1"/>
  <c r="R115" i="1"/>
  <c r="P115" i="1"/>
  <c r="N115" i="1"/>
  <c r="L115" i="1"/>
  <c r="J115" i="1"/>
  <c r="H115" i="1"/>
  <c r="F115" i="1"/>
  <c r="AV114" i="1"/>
  <c r="AT114" i="1"/>
  <c r="AR114" i="1"/>
  <c r="AP114" i="1"/>
  <c r="AN114" i="1"/>
  <c r="AJ114" i="1"/>
  <c r="AL114" i="1" s="1"/>
  <c r="AM114" i="1" s="1"/>
  <c r="Z114" i="1"/>
  <c r="X114" i="1"/>
  <c r="V114" i="1"/>
  <c r="T114" i="1"/>
  <c r="R114" i="1"/>
  <c r="P114" i="1"/>
  <c r="N114" i="1"/>
  <c r="L114" i="1"/>
  <c r="J114" i="1"/>
  <c r="H114" i="1"/>
  <c r="F114" i="1"/>
  <c r="AV113" i="1"/>
  <c r="AT113" i="1"/>
  <c r="AR113" i="1"/>
  <c r="AP113" i="1"/>
  <c r="AN113" i="1"/>
  <c r="AJ113" i="1"/>
  <c r="AH113" i="1"/>
  <c r="AD113" i="1"/>
  <c r="AB113" i="1"/>
  <c r="Z113" i="1"/>
  <c r="X113" i="1"/>
  <c r="V113" i="1"/>
  <c r="T113" i="1"/>
  <c r="R113" i="1"/>
  <c r="P113" i="1"/>
  <c r="N113" i="1"/>
  <c r="L113" i="1"/>
  <c r="J113" i="1"/>
  <c r="H113" i="1"/>
  <c r="F113" i="1"/>
  <c r="AV112" i="1"/>
  <c r="AT112" i="1"/>
  <c r="AR112" i="1"/>
  <c r="AP112" i="1"/>
  <c r="AN112" i="1"/>
  <c r="AJ112" i="1"/>
  <c r="AL112" i="1" s="1"/>
  <c r="AM112" i="1" s="1"/>
  <c r="Z112" i="1"/>
  <c r="X112" i="1"/>
  <c r="V112" i="1"/>
  <c r="T112" i="1"/>
  <c r="R112" i="1"/>
  <c r="P112" i="1"/>
  <c r="N112" i="1"/>
  <c r="L112" i="1"/>
  <c r="J112" i="1"/>
  <c r="H112" i="1"/>
  <c r="F112" i="1"/>
  <c r="AV111" i="1"/>
  <c r="AT111" i="1"/>
  <c r="AR111" i="1"/>
  <c r="AP111" i="1"/>
  <c r="AN111" i="1"/>
  <c r="AJ111" i="1"/>
  <c r="AL111" i="1" s="1"/>
  <c r="AM111" i="1" s="1"/>
  <c r="Z111" i="1"/>
  <c r="X111" i="1"/>
  <c r="V111" i="1"/>
  <c r="T111" i="1"/>
  <c r="R111" i="1"/>
  <c r="P111" i="1"/>
  <c r="N111" i="1"/>
  <c r="L111" i="1"/>
  <c r="J111" i="1"/>
  <c r="H111" i="1"/>
  <c r="F111" i="1"/>
  <c r="AV110" i="1"/>
  <c r="AT110" i="1"/>
  <c r="AR110" i="1"/>
  <c r="AP110" i="1"/>
  <c r="AN110" i="1"/>
  <c r="AJ110" i="1"/>
  <c r="AL110" i="1" s="1"/>
  <c r="AM110" i="1" s="1"/>
  <c r="Z110" i="1"/>
  <c r="X110" i="1"/>
  <c r="V110" i="1"/>
  <c r="T110" i="1"/>
  <c r="R110" i="1"/>
  <c r="P110" i="1"/>
  <c r="N110" i="1"/>
  <c r="L110" i="1"/>
  <c r="J110" i="1"/>
  <c r="H110" i="1"/>
  <c r="F110" i="1"/>
  <c r="AV109" i="1"/>
  <c r="AT109" i="1"/>
  <c r="AR109" i="1"/>
  <c r="AP109" i="1"/>
  <c r="AN109" i="1"/>
  <c r="AJ109" i="1"/>
  <c r="AL109" i="1" s="1"/>
  <c r="AM109" i="1" s="1"/>
  <c r="Z109" i="1"/>
  <c r="X109" i="1"/>
  <c r="V109" i="1"/>
  <c r="T109" i="1"/>
  <c r="R109" i="1"/>
  <c r="P109" i="1"/>
  <c r="N109" i="1"/>
  <c r="L109" i="1"/>
  <c r="J109" i="1"/>
  <c r="H109" i="1"/>
  <c r="F109" i="1"/>
  <c r="AV108" i="1"/>
  <c r="AT108" i="1"/>
  <c r="AR108" i="1"/>
  <c r="AP108" i="1"/>
  <c r="AN108" i="1"/>
  <c r="AJ108" i="1"/>
  <c r="AL108" i="1" s="1"/>
  <c r="AM108" i="1" s="1"/>
  <c r="Z108" i="1"/>
  <c r="X108" i="1"/>
  <c r="V108" i="1"/>
  <c r="T108" i="1"/>
  <c r="R108" i="1"/>
  <c r="P108" i="1"/>
  <c r="N108" i="1"/>
  <c r="L108" i="1"/>
  <c r="J108" i="1"/>
  <c r="H108" i="1"/>
  <c r="F108" i="1"/>
  <c r="AV107" i="1"/>
  <c r="AT107" i="1"/>
  <c r="AR107" i="1"/>
  <c r="AP107" i="1"/>
  <c r="AN107" i="1"/>
  <c r="AJ107" i="1"/>
  <c r="AL107" i="1" s="1"/>
  <c r="AM107" i="1" s="1"/>
  <c r="Z107" i="1"/>
  <c r="X107" i="1"/>
  <c r="V107" i="1"/>
  <c r="T107" i="1"/>
  <c r="R107" i="1"/>
  <c r="P107" i="1"/>
  <c r="N107" i="1"/>
  <c r="L107" i="1"/>
  <c r="J107" i="1"/>
  <c r="H107" i="1"/>
  <c r="F107" i="1"/>
  <c r="AV106" i="1"/>
  <c r="AT106" i="1"/>
  <c r="AR106" i="1"/>
  <c r="AP106" i="1"/>
  <c r="AN106" i="1"/>
  <c r="AJ106" i="1"/>
  <c r="AL106" i="1" s="1"/>
  <c r="AM106" i="1" s="1"/>
  <c r="Z106" i="1"/>
  <c r="X106" i="1"/>
  <c r="V106" i="1"/>
  <c r="T106" i="1"/>
  <c r="R106" i="1"/>
  <c r="P106" i="1"/>
  <c r="N106" i="1"/>
  <c r="L106" i="1"/>
  <c r="J106" i="1"/>
  <c r="H106" i="1"/>
  <c r="F106" i="1"/>
  <c r="AV105" i="1"/>
  <c r="AT105" i="1"/>
  <c r="AR105" i="1"/>
  <c r="AP105" i="1"/>
  <c r="AN105" i="1"/>
  <c r="AJ105" i="1"/>
  <c r="AL105" i="1" s="1"/>
  <c r="AM105" i="1" s="1"/>
  <c r="Z105" i="1"/>
  <c r="X105" i="1"/>
  <c r="V105" i="1"/>
  <c r="T105" i="1"/>
  <c r="R105" i="1"/>
  <c r="P105" i="1"/>
  <c r="N105" i="1"/>
  <c r="L105" i="1"/>
  <c r="J105" i="1"/>
  <c r="H105" i="1"/>
  <c r="F105" i="1"/>
  <c r="AV104" i="1"/>
  <c r="AT104" i="1"/>
  <c r="AR104" i="1"/>
  <c r="AP104" i="1"/>
  <c r="AN104" i="1"/>
  <c r="AJ104" i="1"/>
  <c r="AH104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F104" i="1"/>
  <c r="AV103" i="1"/>
  <c r="AT103" i="1"/>
  <c r="AR103" i="1"/>
  <c r="AP103" i="1"/>
  <c r="AN103" i="1"/>
  <c r="AJ103" i="1"/>
  <c r="AL103" i="1" s="1"/>
  <c r="AM103" i="1" s="1"/>
  <c r="Z103" i="1"/>
  <c r="X103" i="1"/>
  <c r="V103" i="1"/>
  <c r="T103" i="1"/>
  <c r="R103" i="1"/>
  <c r="P103" i="1"/>
  <c r="N103" i="1"/>
  <c r="L103" i="1"/>
  <c r="J103" i="1"/>
  <c r="H103" i="1"/>
  <c r="F103" i="1"/>
  <c r="AV102" i="1"/>
  <c r="AT102" i="1"/>
  <c r="AR102" i="1"/>
  <c r="AP102" i="1"/>
  <c r="AN102" i="1"/>
  <c r="AJ102" i="1"/>
  <c r="AL102" i="1" s="1"/>
  <c r="AM102" i="1" s="1"/>
  <c r="Z102" i="1"/>
  <c r="X102" i="1"/>
  <c r="V102" i="1"/>
  <c r="T102" i="1"/>
  <c r="R102" i="1"/>
  <c r="P102" i="1"/>
  <c r="N102" i="1"/>
  <c r="L102" i="1"/>
  <c r="J102" i="1"/>
  <c r="H102" i="1"/>
  <c r="F102" i="1"/>
  <c r="AV101" i="1"/>
  <c r="AT101" i="1"/>
  <c r="AR101" i="1"/>
  <c r="AP101" i="1"/>
  <c r="AN101" i="1"/>
  <c r="AJ101" i="1"/>
  <c r="AH101" i="1"/>
  <c r="AD101" i="1"/>
  <c r="AB101" i="1"/>
  <c r="Z101" i="1"/>
  <c r="X101" i="1"/>
  <c r="V101" i="1"/>
  <c r="T101" i="1"/>
  <c r="R101" i="1"/>
  <c r="P101" i="1"/>
  <c r="N101" i="1"/>
  <c r="L101" i="1"/>
  <c r="J101" i="1"/>
  <c r="H101" i="1"/>
  <c r="F101" i="1"/>
  <c r="AV100" i="1"/>
  <c r="AT100" i="1"/>
  <c r="AR100" i="1"/>
  <c r="AP100" i="1"/>
  <c r="AN100" i="1"/>
  <c r="AJ100" i="1"/>
  <c r="AH100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F100" i="1"/>
  <c r="AV99" i="1"/>
  <c r="AT99" i="1"/>
  <c r="AR99" i="1"/>
  <c r="AP99" i="1"/>
  <c r="AN99" i="1"/>
  <c r="AJ99" i="1"/>
  <c r="AL99" i="1" s="1"/>
  <c r="AM99" i="1" s="1"/>
  <c r="Z99" i="1"/>
  <c r="X99" i="1"/>
  <c r="V99" i="1"/>
  <c r="T99" i="1"/>
  <c r="R99" i="1"/>
  <c r="P99" i="1"/>
  <c r="N99" i="1"/>
  <c r="L99" i="1"/>
  <c r="J99" i="1"/>
  <c r="H99" i="1"/>
  <c r="F99" i="1"/>
  <c r="AV98" i="1"/>
  <c r="AT98" i="1"/>
  <c r="AR98" i="1"/>
  <c r="AP98" i="1"/>
  <c r="AN98" i="1"/>
  <c r="AJ98" i="1"/>
  <c r="AH98" i="1"/>
  <c r="AD98" i="1"/>
  <c r="AB98" i="1"/>
  <c r="Z98" i="1"/>
  <c r="X98" i="1"/>
  <c r="V98" i="1"/>
  <c r="T98" i="1"/>
  <c r="R98" i="1"/>
  <c r="P98" i="1"/>
  <c r="N98" i="1"/>
  <c r="L98" i="1"/>
  <c r="J98" i="1"/>
  <c r="H98" i="1"/>
  <c r="F98" i="1"/>
  <c r="AV97" i="1"/>
  <c r="AT97" i="1"/>
  <c r="AR97" i="1"/>
  <c r="AP97" i="1"/>
  <c r="AN97" i="1"/>
  <c r="AJ97" i="1"/>
  <c r="AL97" i="1" s="1"/>
  <c r="AM97" i="1" s="1"/>
  <c r="Z97" i="1"/>
  <c r="X97" i="1"/>
  <c r="V97" i="1"/>
  <c r="T97" i="1"/>
  <c r="R97" i="1"/>
  <c r="P97" i="1"/>
  <c r="N97" i="1"/>
  <c r="L97" i="1"/>
  <c r="J97" i="1"/>
  <c r="H97" i="1"/>
  <c r="F97" i="1"/>
  <c r="AV96" i="1"/>
  <c r="AT96" i="1"/>
  <c r="AR96" i="1"/>
  <c r="AP96" i="1"/>
  <c r="AN96" i="1"/>
  <c r="AJ96" i="1"/>
  <c r="AL96" i="1" s="1"/>
  <c r="AM96" i="1" s="1"/>
  <c r="Z96" i="1"/>
  <c r="X96" i="1"/>
  <c r="V96" i="1"/>
  <c r="T96" i="1"/>
  <c r="R96" i="1"/>
  <c r="P96" i="1"/>
  <c r="N96" i="1"/>
  <c r="L96" i="1"/>
  <c r="J96" i="1"/>
  <c r="H96" i="1"/>
  <c r="F96" i="1"/>
  <c r="AV95" i="1"/>
  <c r="AT95" i="1"/>
  <c r="AR95" i="1"/>
  <c r="AP95" i="1"/>
  <c r="AN95" i="1"/>
  <c r="AJ95" i="1"/>
  <c r="AL95" i="1" s="1"/>
  <c r="AM95" i="1" s="1"/>
  <c r="Z95" i="1"/>
  <c r="X95" i="1"/>
  <c r="V95" i="1"/>
  <c r="T95" i="1"/>
  <c r="R95" i="1"/>
  <c r="P95" i="1"/>
  <c r="N95" i="1"/>
  <c r="L95" i="1"/>
  <c r="J95" i="1"/>
  <c r="H95" i="1"/>
  <c r="F95" i="1"/>
  <c r="AV94" i="1"/>
  <c r="AT94" i="1"/>
  <c r="AR94" i="1"/>
  <c r="AP94" i="1"/>
  <c r="AN94" i="1"/>
  <c r="AJ94" i="1"/>
  <c r="AL94" i="1" s="1"/>
  <c r="AM94" i="1" s="1"/>
  <c r="Z94" i="1"/>
  <c r="X94" i="1"/>
  <c r="V94" i="1"/>
  <c r="T94" i="1"/>
  <c r="R94" i="1"/>
  <c r="P94" i="1"/>
  <c r="N94" i="1"/>
  <c r="L94" i="1"/>
  <c r="J94" i="1"/>
  <c r="H94" i="1"/>
  <c r="F94" i="1"/>
  <c r="AV93" i="1"/>
  <c r="AT93" i="1"/>
  <c r="AR93" i="1"/>
  <c r="AP93" i="1"/>
  <c r="AN93" i="1"/>
  <c r="AJ93" i="1"/>
  <c r="AL93" i="1" s="1"/>
  <c r="AM93" i="1" s="1"/>
  <c r="Z93" i="1"/>
  <c r="X93" i="1"/>
  <c r="V93" i="1"/>
  <c r="T93" i="1"/>
  <c r="R93" i="1"/>
  <c r="P93" i="1"/>
  <c r="N93" i="1"/>
  <c r="L93" i="1"/>
  <c r="J93" i="1"/>
  <c r="H93" i="1"/>
  <c r="F93" i="1"/>
  <c r="AV92" i="1"/>
  <c r="AT92" i="1"/>
  <c r="AR92" i="1"/>
  <c r="AP92" i="1"/>
  <c r="AN92" i="1"/>
  <c r="AJ92" i="1"/>
  <c r="AL92" i="1" s="1"/>
  <c r="AM92" i="1" s="1"/>
  <c r="Z92" i="1"/>
  <c r="X92" i="1"/>
  <c r="V92" i="1"/>
  <c r="T92" i="1"/>
  <c r="R92" i="1"/>
  <c r="P92" i="1"/>
  <c r="N92" i="1"/>
  <c r="L92" i="1"/>
  <c r="J92" i="1"/>
  <c r="H92" i="1"/>
  <c r="F92" i="1"/>
  <c r="AV91" i="1"/>
  <c r="AT91" i="1"/>
  <c r="AR91" i="1"/>
  <c r="AP91" i="1"/>
  <c r="AN91" i="1"/>
  <c r="AJ91" i="1"/>
  <c r="AL91" i="1" s="1"/>
  <c r="AM91" i="1" s="1"/>
  <c r="Z91" i="1"/>
  <c r="X91" i="1"/>
  <c r="V91" i="1"/>
  <c r="T91" i="1"/>
  <c r="R91" i="1"/>
  <c r="P91" i="1"/>
  <c r="N91" i="1"/>
  <c r="L91" i="1"/>
  <c r="J91" i="1"/>
  <c r="H91" i="1"/>
  <c r="F91" i="1"/>
  <c r="AV90" i="1"/>
  <c r="AT90" i="1"/>
  <c r="AR90" i="1"/>
  <c r="AP90" i="1"/>
  <c r="AN90" i="1"/>
  <c r="AJ90" i="1"/>
  <c r="AL90" i="1" s="1"/>
  <c r="AM90" i="1" s="1"/>
  <c r="Z90" i="1"/>
  <c r="X90" i="1"/>
  <c r="V90" i="1"/>
  <c r="T90" i="1"/>
  <c r="R90" i="1"/>
  <c r="P90" i="1"/>
  <c r="N90" i="1"/>
  <c r="L90" i="1"/>
  <c r="J90" i="1"/>
  <c r="H90" i="1"/>
  <c r="F90" i="1"/>
  <c r="AV89" i="1"/>
  <c r="AT89" i="1"/>
  <c r="AR89" i="1"/>
  <c r="AP89" i="1"/>
  <c r="AN89" i="1"/>
  <c r="AJ89" i="1"/>
  <c r="AL89" i="1" s="1"/>
  <c r="AM89" i="1" s="1"/>
  <c r="Z89" i="1"/>
  <c r="X89" i="1"/>
  <c r="V89" i="1"/>
  <c r="T89" i="1"/>
  <c r="R89" i="1"/>
  <c r="P89" i="1"/>
  <c r="N89" i="1"/>
  <c r="L89" i="1"/>
  <c r="J89" i="1"/>
  <c r="H89" i="1"/>
  <c r="F89" i="1"/>
  <c r="AV88" i="1"/>
  <c r="AT88" i="1"/>
  <c r="AR88" i="1"/>
  <c r="AP88" i="1"/>
  <c r="AN88" i="1"/>
  <c r="AJ88" i="1"/>
  <c r="AL88" i="1" s="1"/>
  <c r="AM88" i="1" s="1"/>
  <c r="Z88" i="1"/>
  <c r="X88" i="1"/>
  <c r="V88" i="1"/>
  <c r="T88" i="1"/>
  <c r="R88" i="1"/>
  <c r="P88" i="1"/>
  <c r="N88" i="1"/>
  <c r="L88" i="1"/>
  <c r="J88" i="1"/>
  <c r="H88" i="1"/>
  <c r="F88" i="1"/>
  <c r="AV87" i="1"/>
  <c r="AT87" i="1"/>
  <c r="AR87" i="1"/>
  <c r="AP87" i="1"/>
  <c r="AN87" i="1"/>
  <c r="AJ87" i="1"/>
  <c r="AH87" i="1"/>
  <c r="AD87" i="1"/>
  <c r="AB87" i="1"/>
  <c r="Z87" i="1"/>
  <c r="X87" i="1"/>
  <c r="V87" i="1"/>
  <c r="T87" i="1"/>
  <c r="R87" i="1"/>
  <c r="P87" i="1"/>
  <c r="N87" i="1"/>
  <c r="L87" i="1"/>
  <c r="J87" i="1"/>
  <c r="H87" i="1"/>
  <c r="F87" i="1"/>
  <c r="AV86" i="1"/>
  <c r="AT86" i="1"/>
  <c r="AR86" i="1"/>
  <c r="AP86" i="1"/>
  <c r="AN86" i="1"/>
  <c r="AJ86" i="1"/>
  <c r="AH86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AV85" i="1"/>
  <c r="AT85" i="1"/>
  <c r="AR85" i="1"/>
  <c r="AP85" i="1"/>
  <c r="AN85" i="1"/>
  <c r="AJ85" i="1"/>
  <c r="AL85" i="1" s="1"/>
  <c r="AM85" i="1" s="1"/>
  <c r="Z85" i="1"/>
  <c r="X85" i="1"/>
  <c r="V85" i="1"/>
  <c r="T85" i="1"/>
  <c r="R85" i="1"/>
  <c r="P85" i="1"/>
  <c r="N85" i="1"/>
  <c r="L85" i="1"/>
  <c r="J85" i="1"/>
  <c r="H85" i="1"/>
  <c r="F85" i="1"/>
  <c r="AV84" i="1"/>
  <c r="AT84" i="1"/>
  <c r="AR84" i="1"/>
  <c r="AP84" i="1"/>
  <c r="AN84" i="1"/>
  <c r="AJ84" i="1"/>
  <c r="AL84" i="1" s="1"/>
  <c r="AM84" i="1" s="1"/>
  <c r="Z84" i="1"/>
  <c r="X84" i="1"/>
  <c r="V84" i="1"/>
  <c r="T84" i="1"/>
  <c r="R84" i="1"/>
  <c r="P84" i="1"/>
  <c r="N84" i="1"/>
  <c r="L84" i="1"/>
  <c r="J84" i="1"/>
  <c r="H84" i="1"/>
  <c r="F84" i="1"/>
  <c r="AV83" i="1"/>
  <c r="AT83" i="1"/>
  <c r="AR83" i="1"/>
  <c r="AP83" i="1"/>
  <c r="AN83" i="1"/>
  <c r="AJ83" i="1"/>
  <c r="AL83" i="1" s="1"/>
  <c r="AM83" i="1" s="1"/>
  <c r="Z83" i="1"/>
  <c r="X83" i="1"/>
  <c r="V83" i="1"/>
  <c r="T83" i="1"/>
  <c r="R83" i="1"/>
  <c r="P83" i="1"/>
  <c r="N83" i="1"/>
  <c r="L83" i="1"/>
  <c r="J83" i="1"/>
  <c r="H83" i="1"/>
  <c r="F83" i="1"/>
  <c r="AV82" i="1"/>
  <c r="AT82" i="1"/>
  <c r="AR82" i="1"/>
  <c r="AP82" i="1"/>
  <c r="AN82" i="1"/>
  <c r="AJ82" i="1"/>
  <c r="AL82" i="1" s="1"/>
  <c r="AM82" i="1" s="1"/>
  <c r="Z82" i="1"/>
  <c r="X82" i="1"/>
  <c r="V82" i="1"/>
  <c r="T82" i="1"/>
  <c r="R82" i="1"/>
  <c r="P82" i="1"/>
  <c r="N82" i="1"/>
  <c r="L82" i="1"/>
  <c r="J82" i="1"/>
  <c r="H82" i="1"/>
  <c r="F82" i="1"/>
  <c r="AV81" i="1"/>
  <c r="AT81" i="1"/>
  <c r="AR81" i="1"/>
  <c r="AP81" i="1"/>
  <c r="AN81" i="1"/>
  <c r="AJ81" i="1"/>
  <c r="AL81" i="1" s="1"/>
  <c r="AM81" i="1" s="1"/>
  <c r="Z81" i="1"/>
  <c r="X81" i="1"/>
  <c r="V81" i="1"/>
  <c r="T81" i="1"/>
  <c r="R81" i="1"/>
  <c r="P81" i="1"/>
  <c r="N81" i="1"/>
  <c r="L81" i="1"/>
  <c r="J81" i="1"/>
  <c r="H81" i="1"/>
  <c r="F81" i="1"/>
  <c r="AV80" i="1"/>
  <c r="AT80" i="1"/>
  <c r="AR80" i="1"/>
  <c r="AP80" i="1"/>
  <c r="AN80" i="1"/>
  <c r="AJ80" i="1"/>
  <c r="AL80" i="1" s="1"/>
  <c r="AM80" i="1" s="1"/>
  <c r="Z80" i="1"/>
  <c r="X80" i="1"/>
  <c r="V80" i="1"/>
  <c r="T80" i="1"/>
  <c r="R80" i="1"/>
  <c r="P80" i="1"/>
  <c r="N80" i="1"/>
  <c r="L80" i="1"/>
  <c r="J80" i="1"/>
  <c r="H80" i="1"/>
  <c r="F80" i="1"/>
  <c r="AV79" i="1"/>
  <c r="AT79" i="1"/>
  <c r="AR79" i="1"/>
  <c r="AP79" i="1"/>
  <c r="AN79" i="1"/>
  <c r="AJ79" i="1"/>
  <c r="AH79" i="1"/>
  <c r="AD79" i="1"/>
  <c r="AB79" i="1"/>
  <c r="Z79" i="1"/>
  <c r="X79" i="1"/>
  <c r="V79" i="1"/>
  <c r="T79" i="1"/>
  <c r="R79" i="1"/>
  <c r="P79" i="1"/>
  <c r="N79" i="1"/>
  <c r="L79" i="1"/>
  <c r="J79" i="1"/>
  <c r="H79" i="1"/>
  <c r="F79" i="1"/>
  <c r="AV78" i="1"/>
  <c r="AT78" i="1"/>
  <c r="AR78" i="1"/>
  <c r="AP78" i="1"/>
  <c r="AN78" i="1"/>
  <c r="AJ78" i="1"/>
  <c r="AL78" i="1" s="1"/>
  <c r="AM78" i="1" s="1"/>
  <c r="Z78" i="1"/>
  <c r="X78" i="1"/>
  <c r="V78" i="1"/>
  <c r="T78" i="1"/>
  <c r="R78" i="1"/>
  <c r="P78" i="1"/>
  <c r="N78" i="1"/>
  <c r="L78" i="1"/>
  <c r="J78" i="1"/>
  <c r="H78" i="1"/>
  <c r="F78" i="1"/>
  <c r="AV77" i="1"/>
  <c r="AT77" i="1"/>
  <c r="AR77" i="1"/>
  <c r="AP77" i="1"/>
  <c r="AN77" i="1"/>
  <c r="AJ77" i="1"/>
  <c r="AL77" i="1" s="1"/>
  <c r="AM77" i="1" s="1"/>
  <c r="Z77" i="1"/>
  <c r="X77" i="1"/>
  <c r="V77" i="1"/>
  <c r="T77" i="1"/>
  <c r="R77" i="1"/>
  <c r="P77" i="1"/>
  <c r="N77" i="1"/>
  <c r="L77" i="1"/>
  <c r="J77" i="1"/>
  <c r="H77" i="1"/>
  <c r="F77" i="1"/>
  <c r="AV76" i="1"/>
  <c r="AT76" i="1"/>
  <c r="AR76" i="1"/>
  <c r="AP76" i="1"/>
  <c r="AN76" i="1"/>
  <c r="AJ76" i="1"/>
  <c r="AL76" i="1" s="1"/>
  <c r="AM76" i="1" s="1"/>
  <c r="Z76" i="1"/>
  <c r="X76" i="1"/>
  <c r="V76" i="1"/>
  <c r="T76" i="1"/>
  <c r="R76" i="1"/>
  <c r="P76" i="1"/>
  <c r="N76" i="1"/>
  <c r="L76" i="1"/>
  <c r="J76" i="1"/>
  <c r="H76" i="1"/>
  <c r="F76" i="1"/>
  <c r="AV75" i="1"/>
  <c r="AT75" i="1"/>
  <c r="AR75" i="1"/>
  <c r="AP75" i="1"/>
  <c r="AN75" i="1"/>
  <c r="AJ75" i="1"/>
  <c r="AL75" i="1" s="1"/>
  <c r="AM75" i="1" s="1"/>
  <c r="Z75" i="1"/>
  <c r="X75" i="1"/>
  <c r="V75" i="1"/>
  <c r="T75" i="1"/>
  <c r="R75" i="1"/>
  <c r="P75" i="1"/>
  <c r="N75" i="1"/>
  <c r="L75" i="1"/>
  <c r="J75" i="1"/>
  <c r="H75" i="1"/>
  <c r="F75" i="1"/>
  <c r="AV74" i="1"/>
  <c r="AT74" i="1"/>
  <c r="AR74" i="1"/>
  <c r="AP74" i="1"/>
  <c r="AN74" i="1"/>
  <c r="AJ74" i="1"/>
  <c r="AL74" i="1" s="1"/>
  <c r="AM74" i="1" s="1"/>
  <c r="Z74" i="1"/>
  <c r="X74" i="1"/>
  <c r="V74" i="1"/>
  <c r="T74" i="1"/>
  <c r="R74" i="1"/>
  <c r="P74" i="1"/>
  <c r="N74" i="1"/>
  <c r="L74" i="1"/>
  <c r="J74" i="1"/>
  <c r="H74" i="1"/>
  <c r="F74" i="1"/>
  <c r="AV73" i="1"/>
  <c r="AT73" i="1"/>
  <c r="AR73" i="1"/>
  <c r="AP73" i="1"/>
  <c r="AN73" i="1"/>
  <c r="AJ73" i="1"/>
  <c r="AL73" i="1" s="1"/>
  <c r="AM73" i="1" s="1"/>
  <c r="Z73" i="1"/>
  <c r="X73" i="1"/>
  <c r="V73" i="1"/>
  <c r="T73" i="1"/>
  <c r="R73" i="1"/>
  <c r="P73" i="1"/>
  <c r="N73" i="1"/>
  <c r="L73" i="1"/>
  <c r="J73" i="1"/>
  <c r="H73" i="1"/>
  <c r="F73" i="1"/>
  <c r="AV72" i="1"/>
  <c r="AT72" i="1"/>
  <c r="AR72" i="1"/>
  <c r="AP72" i="1"/>
  <c r="AN72" i="1"/>
  <c r="AJ72" i="1"/>
  <c r="AL72" i="1" s="1"/>
  <c r="AM72" i="1" s="1"/>
  <c r="Z72" i="1"/>
  <c r="X72" i="1"/>
  <c r="V72" i="1"/>
  <c r="T72" i="1"/>
  <c r="R72" i="1"/>
  <c r="P72" i="1"/>
  <c r="N72" i="1"/>
  <c r="L72" i="1"/>
  <c r="J72" i="1"/>
  <c r="H72" i="1"/>
  <c r="F72" i="1"/>
  <c r="AV71" i="1"/>
  <c r="AT71" i="1"/>
  <c r="AR71" i="1"/>
  <c r="AP71" i="1"/>
  <c r="AN71" i="1"/>
  <c r="AJ71" i="1"/>
  <c r="AL71" i="1" s="1"/>
  <c r="AM71" i="1" s="1"/>
  <c r="Z71" i="1"/>
  <c r="X71" i="1"/>
  <c r="V71" i="1"/>
  <c r="T71" i="1"/>
  <c r="R71" i="1"/>
  <c r="P71" i="1"/>
  <c r="N71" i="1"/>
  <c r="L71" i="1"/>
  <c r="J71" i="1"/>
  <c r="H71" i="1"/>
  <c r="F71" i="1"/>
  <c r="AV70" i="1"/>
  <c r="AT70" i="1"/>
  <c r="AR70" i="1"/>
  <c r="AP70" i="1"/>
  <c r="AN70" i="1"/>
  <c r="AJ70" i="1"/>
  <c r="AL70" i="1" s="1"/>
  <c r="AM70" i="1" s="1"/>
  <c r="Z70" i="1"/>
  <c r="X70" i="1"/>
  <c r="V70" i="1"/>
  <c r="T70" i="1"/>
  <c r="R70" i="1"/>
  <c r="P70" i="1"/>
  <c r="N70" i="1"/>
  <c r="L70" i="1"/>
  <c r="J70" i="1"/>
  <c r="H70" i="1"/>
  <c r="F70" i="1"/>
  <c r="AV69" i="1"/>
  <c r="AT69" i="1"/>
  <c r="AR69" i="1"/>
  <c r="AP69" i="1"/>
  <c r="AN69" i="1"/>
  <c r="AJ69" i="1"/>
  <c r="AL69" i="1" s="1"/>
  <c r="AM69" i="1" s="1"/>
  <c r="Z69" i="1"/>
  <c r="X69" i="1"/>
  <c r="V69" i="1"/>
  <c r="T69" i="1"/>
  <c r="R69" i="1"/>
  <c r="P69" i="1"/>
  <c r="N69" i="1"/>
  <c r="L69" i="1"/>
  <c r="J69" i="1"/>
  <c r="H69" i="1"/>
  <c r="F69" i="1"/>
  <c r="AV68" i="1"/>
  <c r="AT68" i="1"/>
  <c r="AR68" i="1"/>
  <c r="AP68" i="1"/>
  <c r="AN68" i="1"/>
  <c r="AJ68" i="1"/>
  <c r="AL68" i="1" s="1"/>
  <c r="AM68" i="1" s="1"/>
  <c r="Z68" i="1"/>
  <c r="X68" i="1"/>
  <c r="V68" i="1"/>
  <c r="T68" i="1"/>
  <c r="R68" i="1"/>
  <c r="P68" i="1"/>
  <c r="N68" i="1"/>
  <c r="L68" i="1"/>
  <c r="J68" i="1"/>
  <c r="H68" i="1"/>
  <c r="F68" i="1"/>
  <c r="AV67" i="1"/>
  <c r="AT67" i="1"/>
  <c r="AR67" i="1"/>
  <c r="AP67" i="1"/>
  <c r="AN67" i="1"/>
  <c r="AJ67" i="1"/>
  <c r="AL67" i="1" s="1"/>
  <c r="AM67" i="1" s="1"/>
  <c r="Z67" i="1"/>
  <c r="X67" i="1"/>
  <c r="V67" i="1"/>
  <c r="T67" i="1"/>
  <c r="R67" i="1"/>
  <c r="P67" i="1"/>
  <c r="N67" i="1"/>
  <c r="L67" i="1"/>
  <c r="J67" i="1"/>
  <c r="H67" i="1"/>
  <c r="F67" i="1"/>
  <c r="AV66" i="1"/>
  <c r="AT66" i="1"/>
  <c r="AR66" i="1"/>
  <c r="AP66" i="1"/>
  <c r="AN66" i="1"/>
  <c r="AJ66" i="1"/>
  <c r="AL66" i="1" s="1"/>
  <c r="AM66" i="1" s="1"/>
  <c r="Z66" i="1"/>
  <c r="X66" i="1"/>
  <c r="V66" i="1"/>
  <c r="T66" i="1"/>
  <c r="R66" i="1"/>
  <c r="P66" i="1"/>
  <c r="N66" i="1"/>
  <c r="L66" i="1"/>
  <c r="J66" i="1"/>
  <c r="H66" i="1"/>
  <c r="F66" i="1"/>
  <c r="AV65" i="1"/>
  <c r="AT65" i="1"/>
  <c r="AR65" i="1"/>
  <c r="AP65" i="1"/>
  <c r="AN65" i="1"/>
  <c r="AJ65" i="1"/>
  <c r="AH65" i="1"/>
  <c r="AD65" i="1"/>
  <c r="AB65" i="1"/>
  <c r="Z65" i="1"/>
  <c r="X65" i="1"/>
  <c r="V65" i="1"/>
  <c r="T65" i="1"/>
  <c r="R65" i="1"/>
  <c r="P65" i="1"/>
  <c r="N65" i="1"/>
  <c r="L65" i="1"/>
  <c r="J65" i="1"/>
  <c r="H65" i="1"/>
  <c r="F65" i="1"/>
  <c r="AV64" i="1"/>
  <c r="AT64" i="1"/>
  <c r="AR64" i="1"/>
  <c r="AP64" i="1"/>
  <c r="AN64" i="1"/>
  <c r="AJ64" i="1"/>
  <c r="AH64" i="1"/>
  <c r="AD64" i="1"/>
  <c r="AB64" i="1"/>
  <c r="Z64" i="1"/>
  <c r="X64" i="1"/>
  <c r="V64" i="1"/>
  <c r="T64" i="1"/>
  <c r="R64" i="1"/>
  <c r="P64" i="1"/>
  <c r="N64" i="1"/>
  <c r="L64" i="1"/>
  <c r="J64" i="1"/>
  <c r="H64" i="1"/>
  <c r="F64" i="1"/>
  <c r="AV63" i="1"/>
  <c r="AT63" i="1"/>
  <c r="AR63" i="1"/>
  <c r="AP63" i="1"/>
  <c r="AN63" i="1"/>
  <c r="AJ63" i="1"/>
  <c r="AH63" i="1"/>
  <c r="AD63" i="1"/>
  <c r="AB63" i="1"/>
  <c r="Z63" i="1"/>
  <c r="X63" i="1"/>
  <c r="V63" i="1"/>
  <c r="T63" i="1"/>
  <c r="R63" i="1"/>
  <c r="P63" i="1"/>
  <c r="N63" i="1"/>
  <c r="L63" i="1"/>
  <c r="J63" i="1"/>
  <c r="H63" i="1"/>
  <c r="F63" i="1"/>
  <c r="AV62" i="1"/>
  <c r="AT62" i="1"/>
  <c r="AR62" i="1"/>
  <c r="AP62" i="1"/>
  <c r="AN62" i="1"/>
  <c r="AJ62" i="1"/>
  <c r="AL62" i="1" s="1"/>
  <c r="AM62" i="1" s="1"/>
  <c r="Z62" i="1"/>
  <c r="X62" i="1"/>
  <c r="V62" i="1"/>
  <c r="T62" i="1"/>
  <c r="R62" i="1"/>
  <c r="P62" i="1"/>
  <c r="N62" i="1"/>
  <c r="L62" i="1"/>
  <c r="J62" i="1"/>
  <c r="H62" i="1"/>
  <c r="F62" i="1"/>
  <c r="AV61" i="1"/>
  <c r="AT61" i="1"/>
  <c r="AR61" i="1"/>
  <c r="AP61" i="1"/>
  <c r="AN61" i="1"/>
  <c r="AJ61" i="1"/>
  <c r="AL61" i="1" s="1"/>
  <c r="AM61" i="1" s="1"/>
  <c r="Z61" i="1"/>
  <c r="X61" i="1"/>
  <c r="V61" i="1"/>
  <c r="T61" i="1"/>
  <c r="R61" i="1"/>
  <c r="P61" i="1"/>
  <c r="N61" i="1"/>
  <c r="L61" i="1"/>
  <c r="J61" i="1"/>
  <c r="H61" i="1"/>
  <c r="F61" i="1"/>
  <c r="AV60" i="1"/>
  <c r="AT60" i="1"/>
  <c r="AR60" i="1"/>
  <c r="AP60" i="1"/>
  <c r="AN60" i="1"/>
  <c r="AJ60" i="1"/>
  <c r="AL60" i="1" s="1"/>
  <c r="AM60" i="1" s="1"/>
  <c r="Z60" i="1"/>
  <c r="X60" i="1"/>
  <c r="V60" i="1"/>
  <c r="T60" i="1"/>
  <c r="R60" i="1"/>
  <c r="P60" i="1"/>
  <c r="N60" i="1"/>
  <c r="L60" i="1"/>
  <c r="J60" i="1"/>
  <c r="H60" i="1"/>
  <c r="F60" i="1"/>
  <c r="AV58" i="1"/>
  <c r="AT58" i="1"/>
  <c r="AR58" i="1"/>
  <c r="AP58" i="1"/>
  <c r="AN58" i="1"/>
  <c r="AJ58" i="1"/>
  <c r="AL58" i="1" s="1"/>
  <c r="AM58" i="1" s="1"/>
  <c r="Z58" i="1"/>
  <c r="X58" i="1"/>
  <c r="V58" i="1"/>
  <c r="T58" i="1"/>
  <c r="R58" i="1"/>
  <c r="P58" i="1"/>
  <c r="N58" i="1"/>
  <c r="L58" i="1"/>
  <c r="J58" i="1"/>
  <c r="H58" i="1"/>
  <c r="F58" i="1"/>
  <c r="AV57" i="1"/>
  <c r="AT57" i="1"/>
  <c r="AR57" i="1"/>
  <c r="AP57" i="1"/>
  <c r="AN57" i="1"/>
  <c r="AJ57" i="1"/>
  <c r="AL57" i="1" s="1"/>
  <c r="AM57" i="1" s="1"/>
  <c r="Z57" i="1"/>
  <c r="X57" i="1"/>
  <c r="V57" i="1"/>
  <c r="T57" i="1"/>
  <c r="R57" i="1"/>
  <c r="P57" i="1"/>
  <c r="N57" i="1"/>
  <c r="L57" i="1"/>
  <c r="J57" i="1"/>
  <c r="H57" i="1"/>
  <c r="F57" i="1"/>
  <c r="AV56" i="1"/>
  <c r="AT56" i="1"/>
  <c r="AR56" i="1"/>
  <c r="AP56" i="1"/>
  <c r="AN56" i="1"/>
  <c r="AJ56" i="1"/>
  <c r="AH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AV55" i="1"/>
  <c r="AT55" i="1"/>
  <c r="AR55" i="1"/>
  <c r="AP55" i="1"/>
  <c r="AN55" i="1"/>
  <c r="AJ55" i="1"/>
  <c r="AL55" i="1" s="1"/>
  <c r="AM55" i="1" s="1"/>
  <c r="Z55" i="1"/>
  <c r="X55" i="1"/>
  <c r="V55" i="1"/>
  <c r="T55" i="1"/>
  <c r="R55" i="1"/>
  <c r="P55" i="1"/>
  <c r="N55" i="1"/>
  <c r="L55" i="1"/>
  <c r="J55" i="1"/>
  <c r="H55" i="1"/>
  <c r="F55" i="1"/>
  <c r="AV54" i="1"/>
  <c r="AT54" i="1"/>
  <c r="AR54" i="1"/>
  <c r="AP54" i="1"/>
  <c r="AN54" i="1"/>
  <c r="AJ54" i="1"/>
  <c r="AL54" i="1" s="1"/>
  <c r="AM54" i="1" s="1"/>
  <c r="Z54" i="1"/>
  <c r="X54" i="1"/>
  <c r="V54" i="1"/>
  <c r="T54" i="1"/>
  <c r="R54" i="1"/>
  <c r="P54" i="1"/>
  <c r="N54" i="1"/>
  <c r="L54" i="1"/>
  <c r="J54" i="1"/>
  <c r="H54" i="1"/>
  <c r="F54" i="1"/>
  <c r="AV53" i="1"/>
  <c r="AT53" i="1"/>
  <c r="AR53" i="1"/>
  <c r="AP53" i="1"/>
  <c r="AN53" i="1"/>
  <c r="AJ53" i="1"/>
  <c r="AL53" i="1" s="1"/>
  <c r="AM53" i="1" s="1"/>
  <c r="Z53" i="1"/>
  <c r="X53" i="1"/>
  <c r="V53" i="1"/>
  <c r="T53" i="1"/>
  <c r="R53" i="1"/>
  <c r="P53" i="1"/>
  <c r="N53" i="1"/>
  <c r="L53" i="1"/>
  <c r="J53" i="1"/>
  <c r="H53" i="1"/>
  <c r="F53" i="1"/>
  <c r="AV52" i="1"/>
  <c r="AT52" i="1"/>
  <c r="AR52" i="1"/>
  <c r="AP52" i="1"/>
  <c r="AN52" i="1"/>
  <c r="AJ52" i="1"/>
  <c r="AL52" i="1" s="1"/>
  <c r="AM52" i="1" s="1"/>
  <c r="Z52" i="1"/>
  <c r="X52" i="1"/>
  <c r="V52" i="1"/>
  <c r="T52" i="1"/>
  <c r="R52" i="1"/>
  <c r="P52" i="1"/>
  <c r="N52" i="1"/>
  <c r="L52" i="1"/>
  <c r="J52" i="1"/>
  <c r="H52" i="1"/>
  <c r="F52" i="1"/>
  <c r="AV51" i="1"/>
  <c r="AT51" i="1"/>
  <c r="AR51" i="1"/>
  <c r="AP51" i="1"/>
  <c r="AN51" i="1"/>
  <c r="AJ51" i="1"/>
  <c r="AL51" i="1" s="1"/>
  <c r="AM51" i="1" s="1"/>
  <c r="Z51" i="1"/>
  <c r="X51" i="1"/>
  <c r="V51" i="1"/>
  <c r="T51" i="1"/>
  <c r="R51" i="1"/>
  <c r="P51" i="1"/>
  <c r="N51" i="1"/>
  <c r="L51" i="1"/>
  <c r="J51" i="1"/>
  <c r="H51" i="1"/>
  <c r="F51" i="1"/>
  <c r="AV50" i="1"/>
  <c r="AT50" i="1"/>
  <c r="AR50" i="1"/>
  <c r="AP50" i="1"/>
  <c r="AN50" i="1"/>
  <c r="AJ50" i="1"/>
  <c r="AH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AV49" i="1"/>
  <c r="AT49" i="1"/>
  <c r="AR49" i="1"/>
  <c r="AP49" i="1"/>
  <c r="AN49" i="1"/>
  <c r="AJ49" i="1"/>
  <c r="AL49" i="1" s="1"/>
  <c r="AM49" i="1" s="1"/>
  <c r="Z49" i="1"/>
  <c r="X49" i="1"/>
  <c r="V49" i="1"/>
  <c r="T49" i="1"/>
  <c r="R49" i="1"/>
  <c r="P49" i="1"/>
  <c r="N49" i="1"/>
  <c r="L49" i="1"/>
  <c r="J49" i="1"/>
  <c r="H49" i="1"/>
  <c r="F49" i="1"/>
  <c r="AV48" i="1"/>
  <c r="AT48" i="1"/>
  <c r="AR48" i="1"/>
  <c r="AP48" i="1"/>
  <c r="AN48" i="1"/>
  <c r="AJ48" i="1"/>
  <c r="AL48" i="1" s="1"/>
  <c r="AM48" i="1" s="1"/>
  <c r="Z48" i="1"/>
  <c r="X48" i="1"/>
  <c r="V48" i="1"/>
  <c r="T48" i="1"/>
  <c r="R48" i="1"/>
  <c r="P48" i="1"/>
  <c r="N48" i="1"/>
  <c r="L48" i="1"/>
  <c r="J48" i="1"/>
  <c r="H48" i="1"/>
  <c r="F48" i="1"/>
  <c r="AV47" i="1"/>
  <c r="AT47" i="1"/>
  <c r="AR47" i="1"/>
  <c r="AP47" i="1"/>
  <c r="AN47" i="1"/>
  <c r="AJ47" i="1"/>
  <c r="AL47" i="1" s="1"/>
  <c r="AM47" i="1" s="1"/>
  <c r="Z47" i="1"/>
  <c r="X47" i="1"/>
  <c r="V47" i="1"/>
  <c r="T47" i="1"/>
  <c r="R47" i="1"/>
  <c r="P47" i="1"/>
  <c r="N47" i="1"/>
  <c r="L47" i="1"/>
  <c r="J47" i="1"/>
  <c r="H47" i="1"/>
  <c r="F47" i="1"/>
  <c r="AV46" i="1"/>
  <c r="AT46" i="1"/>
  <c r="AR46" i="1"/>
  <c r="AP46" i="1"/>
  <c r="AN46" i="1"/>
  <c r="AJ46" i="1"/>
  <c r="AL46" i="1" s="1"/>
  <c r="AM46" i="1" s="1"/>
  <c r="Z46" i="1"/>
  <c r="X46" i="1"/>
  <c r="V46" i="1"/>
  <c r="T46" i="1"/>
  <c r="R46" i="1"/>
  <c r="P46" i="1"/>
  <c r="N46" i="1"/>
  <c r="L46" i="1"/>
  <c r="J46" i="1"/>
  <c r="H46" i="1"/>
  <c r="F46" i="1"/>
  <c r="AV45" i="1"/>
  <c r="AT45" i="1"/>
  <c r="AR45" i="1"/>
  <c r="AP45" i="1"/>
  <c r="AN45" i="1"/>
  <c r="AJ45" i="1"/>
  <c r="AL45" i="1" s="1"/>
  <c r="AM45" i="1" s="1"/>
  <c r="Z45" i="1"/>
  <c r="X45" i="1"/>
  <c r="V45" i="1"/>
  <c r="T45" i="1"/>
  <c r="R45" i="1"/>
  <c r="P45" i="1"/>
  <c r="N45" i="1"/>
  <c r="L45" i="1"/>
  <c r="J45" i="1"/>
  <c r="H45" i="1"/>
  <c r="F45" i="1"/>
  <c r="AV44" i="1"/>
  <c r="AT44" i="1"/>
  <c r="AR44" i="1"/>
  <c r="AP44" i="1"/>
  <c r="AN44" i="1"/>
  <c r="AJ44" i="1"/>
  <c r="AL44" i="1" s="1"/>
  <c r="AM44" i="1" s="1"/>
  <c r="Z44" i="1"/>
  <c r="X44" i="1"/>
  <c r="V44" i="1"/>
  <c r="T44" i="1"/>
  <c r="R44" i="1"/>
  <c r="P44" i="1"/>
  <c r="N44" i="1"/>
  <c r="L44" i="1"/>
  <c r="J44" i="1"/>
  <c r="H44" i="1"/>
  <c r="F44" i="1"/>
  <c r="AV43" i="1"/>
  <c r="AT43" i="1"/>
  <c r="AR43" i="1"/>
  <c r="AP43" i="1"/>
  <c r="AN43" i="1"/>
  <c r="AJ43" i="1"/>
  <c r="AL43" i="1" s="1"/>
  <c r="AM43" i="1" s="1"/>
  <c r="Z43" i="1"/>
  <c r="X43" i="1"/>
  <c r="V43" i="1"/>
  <c r="T43" i="1"/>
  <c r="R43" i="1"/>
  <c r="P43" i="1"/>
  <c r="N43" i="1"/>
  <c r="L43" i="1"/>
  <c r="J43" i="1"/>
  <c r="H43" i="1"/>
  <c r="F43" i="1"/>
  <c r="AV42" i="1"/>
  <c r="AT42" i="1"/>
  <c r="AR42" i="1"/>
  <c r="AP42" i="1"/>
  <c r="AN42" i="1"/>
  <c r="AJ42" i="1"/>
  <c r="AL42" i="1" s="1"/>
  <c r="AM42" i="1" s="1"/>
  <c r="Z42" i="1"/>
  <c r="X42" i="1"/>
  <c r="V42" i="1"/>
  <c r="T42" i="1"/>
  <c r="R42" i="1"/>
  <c r="P42" i="1"/>
  <c r="N42" i="1"/>
  <c r="L42" i="1"/>
  <c r="J42" i="1"/>
  <c r="H42" i="1"/>
  <c r="F42" i="1"/>
  <c r="AV41" i="1"/>
  <c r="AT41" i="1"/>
  <c r="AR41" i="1"/>
  <c r="AP41" i="1"/>
  <c r="AN41" i="1"/>
  <c r="AJ41" i="1"/>
  <c r="AL41" i="1" s="1"/>
  <c r="AM41" i="1" s="1"/>
  <c r="Z41" i="1"/>
  <c r="X41" i="1"/>
  <c r="V41" i="1"/>
  <c r="T41" i="1"/>
  <c r="R41" i="1"/>
  <c r="P41" i="1"/>
  <c r="N41" i="1"/>
  <c r="L41" i="1"/>
  <c r="J41" i="1"/>
  <c r="H41" i="1"/>
  <c r="F41" i="1"/>
  <c r="AV40" i="1"/>
  <c r="AT40" i="1"/>
  <c r="AR40" i="1"/>
  <c r="AP40" i="1"/>
  <c r="AN40" i="1"/>
  <c r="AJ40" i="1"/>
  <c r="AL40" i="1" s="1"/>
  <c r="AM40" i="1" s="1"/>
  <c r="Z40" i="1"/>
  <c r="X40" i="1"/>
  <c r="V40" i="1"/>
  <c r="T40" i="1"/>
  <c r="R40" i="1"/>
  <c r="P40" i="1"/>
  <c r="N40" i="1"/>
  <c r="L40" i="1"/>
  <c r="J40" i="1"/>
  <c r="H40" i="1"/>
  <c r="F40" i="1"/>
  <c r="AV39" i="1"/>
  <c r="AT39" i="1"/>
  <c r="AR39" i="1"/>
  <c r="AP39" i="1"/>
  <c r="AN39" i="1"/>
  <c r="AJ39" i="1"/>
  <c r="AL39" i="1" s="1"/>
  <c r="AM39" i="1" s="1"/>
  <c r="Z39" i="1"/>
  <c r="X39" i="1"/>
  <c r="V39" i="1"/>
  <c r="T39" i="1"/>
  <c r="R39" i="1"/>
  <c r="P39" i="1"/>
  <c r="N39" i="1"/>
  <c r="L39" i="1"/>
  <c r="J39" i="1"/>
  <c r="H39" i="1"/>
  <c r="F39" i="1"/>
  <c r="AV38" i="1"/>
  <c r="AT38" i="1"/>
  <c r="AR38" i="1"/>
  <c r="AP38" i="1"/>
  <c r="AN38" i="1"/>
  <c r="AJ38" i="1"/>
  <c r="AL38" i="1" s="1"/>
  <c r="AM38" i="1" s="1"/>
  <c r="Z38" i="1"/>
  <c r="X38" i="1"/>
  <c r="V38" i="1"/>
  <c r="T38" i="1"/>
  <c r="R38" i="1"/>
  <c r="P38" i="1"/>
  <c r="N38" i="1"/>
  <c r="L38" i="1"/>
  <c r="J38" i="1"/>
  <c r="H38" i="1"/>
  <c r="F38" i="1"/>
  <c r="AV37" i="1"/>
  <c r="AT37" i="1"/>
  <c r="AR37" i="1"/>
  <c r="AP37" i="1"/>
  <c r="AN37" i="1"/>
  <c r="AJ37" i="1"/>
  <c r="AH37" i="1"/>
  <c r="AD37" i="1"/>
  <c r="AB37" i="1"/>
  <c r="Z37" i="1"/>
  <c r="X37" i="1"/>
  <c r="V37" i="1"/>
  <c r="T37" i="1"/>
  <c r="R37" i="1"/>
  <c r="P37" i="1"/>
  <c r="N37" i="1"/>
  <c r="L37" i="1"/>
  <c r="J37" i="1"/>
  <c r="H37" i="1"/>
  <c r="F37" i="1"/>
  <c r="AV36" i="1"/>
  <c r="AT36" i="1"/>
  <c r="AR36" i="1"/>
  <c r="AP36" i="1"/>
  <c r="AN36" i="1"/>
  <c r="AJ36" i="1"/>
  <c r="AL36" i="1" s="1"/>
  <c r="AM36" i="1" s="1"/>
  <c r="Z36" i="1"/>
  <c r="X36" i="1"/>
  <c r="V36" i="1"/>
  <c r="T36" i="1"/>
  <c r="R36" i="1"/>
  <c r="P36" i="1"/>
  <c r="N36" i="1"/>
  <c r="L36" i="1"/>
  <c r="J36" i="1"/>
  <c r="H36" i="1"/>
  <c r="F36" i="1"/>
  <c r="AV35" i="1"/>
  <c r="AT35" i="1"/>
  <c r="AR35" i="1"/>
  <c r="AP35" i="1"/>
  <c r="AN35" i="1"/>
  <c r="AJ35" i="1"/>
  <c r="AL35" i="1" s="1"/>
  <c r="AM35" i="1" s="1"/>
  <c r="Z35" i="1"/>
  <c r="X35" i="1"/>
  <c r="V35" i="1"/>
  <c r="T35" i="1"/>
  <c r="R35" i="1"/>
  <c r="P35" i="1"/>
  <c r="N35" i="1"/>
  <c r="L35" i="1"/>
  <c r="J35" i="1"/>
  <c r="H35" i="1"/>
  <c r="F35" i="1"/>
  <c r="AJ34" i="1"/>
  <c r="AL34" i="1" s="1"/>
  <c r="AM34" i="1" s="1"/>
  <c r="Z34" i="1"/>
  <c r="X34" i="1"/>
  <c r="V34" i="1"/>
  <c r="T34" i="1"/>
  <c r="R34" i="1"/>
  <c r="P34" i="1"/>
  <c r="N34" i="1"/>
  <c r="L34" i="1"/>
  <c r="J34" i="1"/>
  <c r="H34" i="1"/>
  <c r="F34" i="1"/>
  <c r="AL31" i="1"/>
  <c r="AM31" i="1" s="1"/>
  <c r="Z31" i="1"/>
  <c r="X31" i="1"/>
  <c r="V31" i="1"/>
  <c r="T31" i="1"/>
  <c r="R31" i="1"/>
  <c r="P31" i="1"/>
  <c r="N31" i="1"/>
  <c r="L31" i="1"/>
  <c r="J31" i="1"/>
  <c r="H31" i="1"/>
  <c r="F31" i="1"/>
  <c r="AL30" i="1"/>
  <c r="AM30" i="1" s="1"/>
  <c r="Z30" i="1"/>
  <c r="X30" i="1"/>
  <c r="V30" i="1"/>
  <c r="T30" i="1"/>
  <c r="R30" i="1"/>
  <c r="P30" i="1"/>
  <c r="N30" i="1"/>
  <c r="L30" i="1"/>
  <c r="J30" i="1"/>
  <c r="H30" i="1"/>
  <c r="F30" i="1"/>
  <c r="AL29" i="1"/>
  <c r="AM29" i="1" s="1"/>
  <c r="Z29" i="1"/>
  <c r="X29" i="1"/>
  <c r="V29" i="1"/>
  <c r="T29" i="1"/>
  <c r="R29" i="1"/>
  <c r="P29" i="1"/>
  <c r="N29" i="1"/>
  <c r="L29" i="1"/>
  <c r="J29" i="1"/>
  <c r="H29" i="1"/>
  <c r="F29" i="1"/>
  <c r="AJ28" i="1"/>
  <c r="AL28" i="1" s="1"/>
  <c r="AM28" i="1" s="1"/>
  <c r="AJ27" i="1"/>
  <c r="AL27" i="1" s="1"/>
  <c r="AM27" i="1" s="1"/>
  <c r="Z27" i="1"/>
  <c r="X27" i="1"/>
  <c r="V27" i="1"/>
  <c r="T27" i="1"/>
  <c r="R27" i="1"/>
  <c r="P27" i="1"/>
  <c r="N27" i="1"/>
  <c r="L27" i="1"/>
  <c r="J27" i="1"/>
  <c r="H27" i="1"/>
  <c r="F27" i="1"/>
  <c r="AL26" i="1"/>
  <c r="AM26" i="1" s="1"/>
  <c r="AJ25" i="1"/>
  <c r="AL25" i="1" s="1"/>
  <c r="AM25" i="1" s="1"/>
  <c r="Z25" i="1"/>
  <c r="X25" i="1"/>
  <c r="V25" i="1"/>
  <c r="T25" i="1"/>
  <c r="R25" i="1"/>
  <c r="P25" i="1"/>
  <c r="N25" i="1"/>
  <c r="L25" i="1"/>
  <c r="J25" i="1"/>
  <c r="H25" i="1"/>
  <c r="F25" i="1"/>
  <c r="AJ24" i="1"/>
  <c r="AL24" i="1" s="1"/>
  <c r="AM24" i="1" s="1"/>
  <c r="AV23" i="1"/>
  <c r="AT23" i="1"/>
  <c r="AR23" i="1"/>
  <c r="AP23" i="1"/>
  <c r="AN23" i="1"/>
  <c r="AJ23" i="1"/>
  <c r="AH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AV22" i="1"/>
  <c r="AT22" i="1"/>
  <c r="AR22" i="1"/>
  <c r="AP22" i="1"/>
  <c r="AN22" i="1"/>
  <c r="AJ22" i="1"/>
  <c r="AL22" i="1" s="1"/>
  <c r="AM22" i="1" s="1"/>
  <c r="Z22" i="1"/>
  <c r="X22" i="1"/>
  <c r="V22" i="1"/>
  <c r="T22" i="1"/>
  <c r="R22" i="1"/>
  <c r="P22" i="1"/>
  <c r="N22" i="1"/>
  <c r="L22" i="1"/>
  <c r="J22" i="1"/>
  <c r="H22" i="1"/>
  <c r="F22" i="1"/>
  <c r="AV21" i="1"/>
  <c r="AT21" i="1"/>
  <c r="AR21" i="1"/>
  <c r="AP21" i="1"/>
  <c r="AN21" i="1"/>
  <c r="AJ21" i="1"/>
  <c r="AH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AV20" i="1"/>
  <c r="AT20" i="1"/>
  <c r="AR20" i="1"/>
  <c r="AP20" i="1"/>
  <c r="AN20" i="1"/>
  <c r="AJ20" i="1"/>
  <c r="AH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AV19" i="1"/>
  <c r="AT19" i="1"/>
  <c r="AR19" i="1"/>
  <c r="AP19" i="1"/>
  <c r="AN19" i="1"/>
  <c r="AJ19" i="1"/>
  <c r="AH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AV18" i="1"/>
  <c r="AT18" i="1"/>
  <c r="AR18" i="1"/>
  <c r="AP18" i="1"/>
  <c r="AN18" i="1"/>
  <c r="AJ18" i="1"/>
  <c r="AH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AV17" i="1"/>
  <c r="AT17" i="1"/>
  <c r="AR17" i="1"/>
  <c r="AP17" i="1"/>
  <c r="AN17" i="1"/>
  <c r="AJ17" i="1"/>
  <c r="AH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AV16" i="1"/>
  <c r="AT16" i="1"/>
  <c r="AR16" i="1"/>
  <c r="AP16" i="1"/>
  <c r="AN16" i="1"/>
  <c r="AJ16" i="1"/>
  <c r="AH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AV15" i="1"/>
  <c r="AT15" i="1"/>
  <c r="AR15" i="1"/>
  <c r="AP15" i="1"/>
  <c r="AN15" i="1"/>
  <c r="AJ15" i="1"/>
  <c r="AH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AJ14" i="1"/>
  <c r="AH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AJ13" i="1"/>
  <c r="AH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AJ12" i="1"/>
  <c r="AH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AJ11" i="1"/>
  <c r="AH11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AJ10" i="1"/>
  <c r="AH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AJ9" i="1"/>
  <c r="AH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AJ8" i="1"/>
  <c r="AH8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AJ7" i="1"/>
  <c r="AH7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AJ6" i="1"/>
  <c r="AH6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AJ5" i="1"/>
  <c r="AH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AL56" i="1" l="1"/>
  <c r="AM56" i="1" s="1"/>
  <c r="AL87" i="1"/>
  <c r="AM87" i="1" s="1"/>
  <c r="AL201" i="1"/>
  <c r="AM201" i="1" s="1"/>
  <c r="AL9" i="1"/>
  <c r="AM9" i="1" s="1"/>
  <c r="AL17" i="1"/>
  <c r="AM17" i="1" s="1"/>
  <c r="AY34" i="1"/>
  <c r="AL100" i="1"/>
  <c r="AM100" i="1" s="1"/>
  <c r="AZ59" i="1"/>
  <c r="AL127" i="1"/>
  <c r="AM127" i="1" s="1"/>
  <c r="AL143" i="1"/>
  <c r="AM143" i="1" s="1"/>
  <c r="AX151" i="1"/>
  <c r="AY151" i="1" s="1"/>
  <c r="AF53" i="1"/>
  <c r="AG53" i="1" s="1"/>
  <c r="AL180" i="1"/>
  <c r="AM180" i="1" s="1"/>
  <c r="AL232" i="1"/>
  <c r="AM232" i="1" s="1"/>
  <c r="AF270" i="1"/>
  <c r="AG270" i="1" s="1"/>
  <c r="AY31" i="1"/>
  <c r="AX104" i="1"/>
  <c r="AY104" i="1" s="1"/>
  <c r="AY12" i="1"/>
  <c r="AX272" i="1"/>
  <c r="AY272" i="1" s="1"/>
  <c r="AY8" i="1"/>
  <c r="AL63" i="1"/>
  <c r="AM63" i="1" s="1"/>
  <c r="AL113" i="1"/>
  <c r="AM113" i="1" s="1"/>
  <c r="AX260" i="1"/>
  <c r="AY260" i="1" s="1"/>
  <c r="AX148" i="1"/>
  <c r="AY148" i="1" s="1"/>
  <c r="AX155" i="1"/>
  <c r="AY155" i="1" s="1"/>
  <c r="AX186" i="1"/>
  <c r="AY186" i="1" s="1"/>
  <c r="AL157" i="1"/>
  <c r="AM157" i="1" s="1"/>
  <c r="AL203" i="1"/>
  <c r="AM203" i="1" s="1"/>
  <c r="AX271" i="1"/>
  <c r="AY271" i="1" s="1"/>
  <c r="AX221" i="1"/>
  <c r="AY221" i="1" s="1"/>
  <c r="AL14" i="1"/>
  <c r="AM14" i="1" s="1"/>
  <c r="AL18" i="1"/>
  <c r="AM18" i="1" s="1"/>
  <c r="AL50" i="1"/>
  <c r="AM50" i="1" s="1"/>
  <c r="AL128" i="1"/>
  <c r="AM128" i="1" s="1"/>
  <c r="AL186" i="1"/>
  <c r="AM186" i="1" s="1"/>
  <c r="AX232" i="1"/>
  <c r="AY232" i="1" s="1"/>
  <c r="AL161" i="1"/>
  <c r="AM161" i="1" s="1"/>
  <c r="AX94" i="1"/>
  <c r="AY94" i="1" s="1"/>
  <c r="AX149" i="1"/>
  <c r="AY149" i="1" s="1"/>
  <c r="AX82" i="1"/>
  <c r="AY82" i="1" s="1"/>
  <c r="AX45" i="1"/>
  <c r="AY45" i="1" s="1"/>
  <c r="AL124" i="1"/>
  <c r="AM124" i="1" s="1"/>
  <c r="AL86" i="1"/>
  <c r="AM86" i="1" s="1"/>
  <c r="AX249" i="1"/>
  <c r="AY249" i="1" s="1"/>
  <c r="AX93" i="1"/>
  <c r="AY93" i="1" s="1"/>
  <c r="AX161" i="1"/>
  <c r="AY161" i="1" s="1"/>
  <c r="AL167" i="1"/>
  <c r="AM167" i="1" s="1"/>
  <c r="AL176" i="1"/>
  <c r="AM176" i="1" s="1"/>
  <c r="AL187" i="1"/>
  <c r="AM187" i="1" s="1"/>
  <c r="AL194" i="1"/>
  <c r="AM194" i="1" s="1"/>
  <c r="AX223" i="1"/>
  <c r="AY223" i="1" s="1"/>
  <c r="AL242" i="1"/>
  <c r="AM242" i="1" s="1"/>
  <c r="AL19" i="1"/>
  <c r="AM19" i="1" s="1"/>
  <c r="AL162" i="1"/>
  <c r="AM162" i="1" s="1"/>
  <c r="AY5" i="1"/>
  <c r="AX49" i="1"/>
  <c r="AY49" i="1" s="1"/>
  <c r="AX127" i="1"/>
  <c r="AY127" i="1" s="1"/>
  <c r="AL198" i="1"/>
  <c r="AM198" i="1" s="1"/>
  <c r="AL202" i="1"/>
  <c r="AM202" i="1" s="1"/>
  <c r="AX240" i="1"/>
  <c r="AY240" i="1" s="1"/>
  <c r="AL275" i="1"/>
  <c r="AM275" i="1" s="1"/>
  <c r="AL150" i="1"/>
  <c r="AM150" i="1" s="1"/>
  <c r="AX267" i="1"/>
  <c r="AY267" i="1" s="1"/>
  <c r="AL182" i="1"/>
  <c r="AM182" i="1" s="1"/>
  <c r="AX160" i="1"/>
  <c r="AY160" i="1" s="1"/>
  <c r="AX176" i="1"/>
  <c r="AY176" i="1" s="1"/>
  <c r="AX215" i="1"/>
  <c r="AY215" i="1" s="1"/>
  <c r="AL200" i="1"/>
  <c r="AM200" i="1" s="1"/>
  <c r="AL217" i="1"/>
  <c r="AM217" i="1" s="1"/>
  <c r="AF160" i="1"/>
  <c r="AG160" i="1" s="1"/>
  <c r="AL164" i="1"/>
  <c r="AM164" i="1" s="1"/>
  <c r="AL160" i="1"/>
  <c r="AM160" i="1" s="1"/>
  <c r="AX40" i="1"/>
  <c r="AY40" i="1" s="1"/>
  <c r="AX63" i="1"/>
  <c r="AY63" i="1" s="1"/>
  <c r="AX113" i="1"/>
  <c r="AY113" i="1" s="1"/>
  <c r="AX130" i="1"/>
  <c r="AY130" i="1" s="1"/>
  <c r="AX140" i="1"/>
  <c r="AY140" i="1" s="1"/>
  <c r="AX150" i="1"/>
  <c r="AY150" i="1" s="1"/>
  <c r="AX157" i="1"/>
  <c r="AY157" i="1" s="1"/>
  <c r="AX177" i="1"/>
  <c r="AY177" i="1" s="1"/>
  <c r="AX216" i="1"/>
  <c r="AY216" i="1" s="1"/>
  <c r="AX226" i="1"/>
  <c r="AY226" i="1" s="1"/>
  <c r="AX89" i="1"/>
  <c r="AY89" i="1" s="1"/>
  <c r="AY11" i="1"/>
  <c r="AX15" i="1"/>
  <c r="AY15" i="1" s="1"/>
  <c r="AX19" i="1"/>
  <c r="AY19" i="1" s="1"/>
  <c r="AX53" i="1"/>
  <c r="AY53" i="1" s="1"/>
  <c r="AF69" i="1"/>
  <c r="AG69" i="1" s="1"/>
  <c r="AX141" i="1"/>
  <c r="AY141" i="1" s="1"/>
  <c r="AX158" i="1"/>
  <c r="AY158" i="1" s="1"/>
  <c r="AX162" i="1"/>
  <c r="AY162" i="1" s="1"/>
  <c r="AL195" i="1"/>
  <c r="AM195" i="1" s="1"/>
  <c r="AX227" i="1"/>
  <c r="AY227" i="1" s="1"/>
  <c r="AL64" i="1"/>
  <c r="AM64" i="1" s="1"/>
  <c r="AX75" i="1"/>
  <c r="AY75" i="1" s="1"/>
  <c r="AL104" i="1"/>
  <c r="AM104" i="1" s="1"/>
  <c r="AX132" i="1"/>
  <c r="AY132" i="1" s="1"/>
  <c r="AX142" i="1"/>
  <c r="AY142" i="1" s="1"/>
  <c r="AL151" i="1"/>
  <c r="AM151" i="1" s="1"/>
  <c r="AL178" i="1"/>
  <c r="AM178" i="1" s="1"/>
  <c r="AL16" i="1"/>
  <c r="AM16" i="1" s="1"/>
  <c r="AL20" i="1"/>
  <c r="AM20" i="1" s="1"/>
  <c r="AY28" i="1"/>
  <c r="AX43" i="1"/>
  <c r="AY43" i="1" s="1"/>
  <c r="AX76" i="1"/>
  <c r="AY76" i="1" s="1"/>
  <c r="AL98" i="1"/>
  <c r="AM98" i="1" s="1"/>
  <c r="AL159" i="1"/>
  <c r="AM159" i="1" s="1"/>
  <c r="AL169" i="1"/>
  <c r="AM169" i="1" s="1"/>
  <c r="AL190" i="1"/>
  <c r="AM190" i="1" s="1"/>
  <c r="AL271" i="1"/>
  <c r="AM271" i="1" s="1"/>
  <c r="AL8" i="1"/>
  <c r="AM8" i="1" s="1"/>
  <c r="AL12" i="1"/>
  <c r="AM12" i="1" s="1"/>
  <c r="AY27" i="1"/>
  <c r="AX54" i="1"/>
  <c r="AY54" i="1" s="1"/>
  <c r="AX69" i="1"/>
  <c r="AY69" i="1" s="1"/>
  <c r="AX95" i="1"/>
  <c r="AY95" i="1" s="1"/>
  <c r="AX123" i="1"/>
  <c r="AY123" i="1" s="1"/>
  <c r="AL139" i="1"/>
  <c r="AM139" i="1" s="1"/>
  <c r="AF186" i="1"/>
  <c r="AG186" i="1" s="1"/>
  <c r="AX198" i="1"/>
  <c r="AY198" i="1" s="1"/>
  <c r="AF221" i="1"/>
  <c r="AG221" i="1" s="1"/>
  <c r="AX247" i="1"/>
  <c r="AY247" i="1" s="1"/>
  <c r="AF275" i="1"/>
  <c r="AG275" i="1" s="1"/>
  <c r="AX265" i="1"/>
  <c r="AY265" i="1" s="1"/>
  <c r="AX52" i="1"/>
  <c r="AY52" i="1" s="1"/>
  <c r="AF115" i="1"/>
  <c r="AG115" i="1" s="1"/>
  <c r="AG26" i="1"/>
  <c r="AF64" i="1"/>
  <c r="AG64" i="1" s="1"/>
  <c r="AL13" i="1"/>
  <c r="AM13" i="1" s="1"/>
  <c r="AF81" i="1"/>
  <c r="AG81" i="1" s="1"/>
  <c r="AX125" i="1"/>
  <c r="AY125" i="1" s="1"/>
  <c r="AF130" i="1"/>
  <c r="AG130" i="1" s="1"/>
  <c r="AX206" i="1"/>
  <c r="AY206" i="1" s="1"/>
  <c r="AL6" i="1"/>
  <c r="AM6" i="1" s="1"/>
  <c r="AF13" i="1"/>
  <c r="AG13" i="1" s="1"/>
  <c r="AX22" i="1"/>
  <c r="AY22" i="1" s="1"/>
  <c r="AX77" i="1"/>
  <c r="AY77" i="1" s="1"/>
  <c r="AL79" i="1"/>
  <c r="AM79" i="1" s="1"/>
  <c r="AX87" i="1"/>
  <c r="AY87" i="1" s="1"/>
  <c r="AF103" i="1"/>
  <c r="AG103" i="1" s="1"/>
  <c r="AL134" i="1"/>
  <c r="AM134" i="1" s="1"/>
  <c r="AL184" i="1"/>
  <c r="AM184" i="1" s="1"/>
  <c r="AX196" i="1"/>
  <c r="AY196" i="1" s="1"/>
  <c r="AX200" i="1"/>
  <c r="AY200" i="1" s="1"/>
  <c r="AX207" i="1"/>
  <c r="AY207" i="1" s="1"/>
  <c r="AL239" i="1"/>
  <c r="AM239" i="1" s="1"/>
  <c r="AX243" i="1"/>
  <c r="AY243" i="1" s="1"/>
  <c r="AX269" i="1"/>
  <c r="AY269" i="1" s="1"/>
  <c r="AF181" i="1"/>
  <c r="AG181" i="1" s="1"/>
  <c r="AF209" i="1"/>
  <c r="AG209" i="1" s="1"/>
  <c r="AF247" i="1"/>
  <c r="AG247" i="1" s="1"/>
  <c r="AF241" i="1"/>
  <c r="AG241" i="1" s="1"/>
  <c r="AX102" i="1"/>
  <c r="AY102" i="1" s="1"/>
  <c r="AF129" i="1"/>
  <c r="AG129" i="1" s="1"/>
  <c r="AF203" i="1"/>
  <c r="AG203" i="1" s="1"/>
  <c r="AX60" i="1"/>
  <c r="AY60" i="1" s="1"/>
  <c r="AX126" i="1"/>
  <c r="AY126" i="1" s="1"/>
  <c r="AX231" i="1"/>
  <c r="AY231" i="1" s="1"/>
  <c r="AX256" i="1"/>
  <c r="AY256" i="1" s="1"/>
  <c r="AF74" i="1"/>
  <c r="AG74" i="1" s="1"/>
  <c r="AX85" i="1"/>
  <c r="AY85" i="1" s="1"/>
  <c r="AF22" i="1"/>
  <c r="AG22" i="1" s="1"/>
  <c r="AF200" i="1"/>
  <c r="AG200" i="1" s="1"/>
  <c r="AX185" i="1"/>
  <c r="AY185" i="1" s="1"/>
  <c r="AF184" i="1"/>
  <c r="AG184" i="1" s="1"/>
  <c r="AF267" i="1"/>
  <c r="AG267" i="1" s="1"/>
  <c r="AF211" i="1"/>
  <c r="AG211" i="1" s="1"/>
  <c r="AF84" i="1"/>
  <c r="AG84" i="1" s="1"/>
  <c r="AF261" i="1"/>
  <c r="AG261" i="1" s="1"/>
  <c r="AX264" i="1"/>
  <c r="AY264" i="1" s="1"/>
  <c r="AF156" i="1"/>
  <c r="AG156" i="1" s="1"/>
  <c r="AF176" i="1"/>
  <c r="AG176" i="1" s="1"/>
  <c r="AX128" i="1"/>
  <c r="AY128" i="1" s="1"/>
  <c r="AF257" i="1"/>
  <c r="AG257" i="1" s="1"/>
  <c r="AF77" i="1"/>
  <c r="AG77" i="1" s="1"/>
  <c r="AX218" i="1"/>
  <c r="AY218" i="1" s="1"/>
  <c r="AY10" i="1"/>
  <c r="AF57" i="1"/>
  <c r="AG57" i="1" s="1"/>
  <c r="AX61" i="1"/>
  <c r="AY61" i="1" s="1"/>
  <c r="AX79" i="1"/>
  <c r="AY79" i="1" s="1"/>
  <c r="AX164" i="1"/>
  <c r="AY164" i="1" s="1"/>
  <c r="AX170" i="1"/>
  <c r="AY170" i="1" s="1"/>
  <c r="AF195" i="1"/>
  <c r="AG195" i="1" s="1"/>
  <c r="AX239" i="1"/>
  <c r="AY239" i="1" s="1"/>
  <c r="AY14" i="1"/>
  <c r="AX18" i="1"/>
  <c r="AY18" i="1" s="1"/>
  <c r="AF94" i="1"/>
  <c r="AG94" i="1" s="1"/>
  <c r="AX152" i="1"/>
  <c r="AY152" i="1" s="1"/>
  <c r="AF164" i="1"/>
  <c r="AG164" i="1" s="1"/>
  <c r="AX171" i="1"/>
  <c r="AY171" i="1" s="1"/>
  <c r="AF190" i="1"/>
  <c r="AG190" i="1" s="1"/>
  <c r="AF229" i="1"/>
  <c r="AG229" i="1" s="1"/>
  <c r="AX72" i="1"/>
  <c r="AY72" i="1" s="1"/>
  <c r="AX103" i="1"/>
  <c r="AY103" i="1" s="1"/>
  <c r="AF123" i="1"/>
  <c r="AG123" i="1" s="1"/>
  <c r="AX67" i="1"/>
  <c r="AY67" i="1" s="1"/>
  <c r="AX107" i="1"/>
  <c r="AY107" i="1" s="1"/>
  <c r="AX163" i="1"/>
  <c r="AY163" i="1" s="1"/>
  <c r="AX209" i="1"/>
  <c r="AY209" i="1" s="1"/>
  <c r="AX257" i="1"/>
  <c r="AY257" i="1" s="1"/>
  <c r="AL11" i="1"/>
  <c r="AM11" i="1" s="1"/>
  <c r="AX23" i="1"/>
  <c r="AY23" i="1" s="1"/>
  <c r="AX37" i="1"/>
  <c r="AY37" i="1" s="1"/>
  <c r="AX38" i="1"/>
  <c r="AY38" i="1" s="1"/>
  <c r="AX91" i="1"/>
  <c r="AY91" i="1" s="1"/>
  <c r="AX109" i="1"/>
  <c r="AY109" i="1" s="1"/>
  <c r="AX118" i="1"/>
  <c r="AY118" i="1" s="1"/>
  <c r="AX153" i="1"/>
  <c r="AY153" i="1" s="1"/>
  <c r="AL165" i="1"/>
  <c r="AM165" i="1" s="1"/>
  <c r="AX172" i="1"/>
  <c r="AY172" i="1" s="1"/>
  <c r="AL192" i="1"/>
  <c r="AM192" i="1" s="1"/>
  <c r="AX201" i="1"/>
  <c r="AY201" i="1" s="1"/>
  <c r="AF230" i="1"/>
  <c r="AG230" i="1" s="1"/>
  <c r="AL240" i="1"/>
  <c r="AM240" i="1" s="1"/>
  <c r="AX259" i="1"/>
  <c r="AY259" i="1" s="1"/>
  <c r="AF34" i="1"/>
  <c r="AG34" i="1" s="1"/>
  <c r="AZ34" i="1" s="1"/>
  <c r="AX248" i="1"/>
  <c r="AY248" i="1" s="1"/>
  <c r="AF133" i="1"/>
  <c r="AG133" i="1" s="1"/>
  <c r="AF25" i="1"/>
  <c r="AG25" i="1" s="1"/>
  <c r="AX262" i="1"/>
  <c r="AY262" i="1" s="1"/>
  <c r="AX58" i="1"/>
  <c r="AY58" i="1" s="1"/>
  <c r="AL197" i="1"/>
  <c r="AM197" i="1" s="1"/>
  <c r="AF82" i="1"/>
  <c r="AG82" i="1" s="1"/>
  <c r="AF8" i="1"/>
  <c r="AG8" i="1" s="1"/>
  <c r="AX111" i="1"/>
  <c r="AY111" i="1" s="1"/>
  <c r="AX254" i="1"/>
  <c r="AY254" i="1" s="1"/>
  <c r="AF116" i="1"/>
  <c r="AG116" i="1" s="1"/>
  <c r="AF78" i="1"/>
  <c r="AG78" i="1" s="1"/>
  <c r="AF107" i="1"/>
  <c r="AG107" i="1" s="1"/>
  <c r="AX181" i="1"/>
  <c r="AY181" i="1" s="1"/>
  <c r="AL221" i="1"/>
  <c r="AM221" i="1" s="1"/>
  <c r="AF228" i="1"/>
  <c r="AG228" i="1" s="1"/>
  <c r="AF70" i="1"/>
  <c r="AG70" i="1" s="1"/>
  <c r="AF141" i="1"/>
  <c r="AG141" i="1" s="1"/>
  <c r="AZ141" i="1" s="1"/>
  <c r="AX139" i="1"/>
  <c r="AY139" i="1" s="1"/>
  <c r="AF208" i="1"/>
  <c r="AG208" i="1" s="1"/>
  <c r="AX131" i="1"/>
  <c r="AY131" i="1" s="1"/>
  <c r="AY13" i="1"/>
  <c r="AX120" i="1"/>
  <c r="AY120" i="1" s="1"/>
  <c r="AL7" i="1"/>
  <c r="AM7" i="1" s="1"/>
  <c r="AX110" i="1"/>
  <c r="AY110" i="1" s="1"/>
  <c r="AL181" i="1"/>
  <c r="AM181" i="1" s="1"/>
  <c r="AX230" i="1"/>
  <c r="AY230" i="1" s="1"/>
  <c r="AX255" i="1"/>
  <c r="AP276" i="1"/>
  <c r="AX46" i="1"/>
  <c r="AY46" i="1" s="1"/>
  <c r="AL152" i="1"/>
  <c r="AM152" i="1" s="1"/>
  <c r="AF136" i="1"/>
  <c r="AG136" i="1" s="1"/>
  <c r="AX246" i="1"/>
  <c r="AY246" i="1" s="1"/>
  <c r="AF68" i="1"/>
  <c r="AG68" i="1" s="1"/>
  <c r="AX204" i="1"/>
  <c r="AY204" i="1" s="1"/>
  <c r="AF242" i="1"/>
  <c r="AG242" i="1" s="1"/>
  <c r="AX56" i="1"/>
  <c r="AY56" i="1" s="1"/>
  <c r="AX191" i="1"/>
  <c r="AY191" i="1" s="1"/>
  <c r="AF155" i="1"/>
  <c r="AG155" i="1" s="1"/>
  <c r="AF260" i="1"/>
  <c r="AG260" i="1" s="1"/>
  <c r="AF108" i="1"/>
  <c r="AG108" i="1" s="1"/>
  <c r="AX147" i="1"/>
  <c r="AY147" i="1" s="1"/>
  <c r="AF166" i="1"/>
  <c r="AG166" i="1" s="1"/>
  <c r="AF167" i="1"/>
  <c r="AG167" i="1" s="1"/>
  <c r="AF174" i="1"/>
  <c r="AG174" i="1" s="1"/>
  <c r="AF218" i="1"/>
  <c r="AG218" i="1" s="1"/>
  <c r="AX129" i="1"/>
  <c r="AY129" i="1" s="1"/>
  <c r="L276" i="1"/>
  <c r="L278" i="1" s="1"/>
  <c r="AX124" i="1"/>
  <c r="AY124" i="1" s="1"/>
  <c r="AX261" i="1"/>
  <c r="AY261" i="1" s="1"/>
  <c r="AL21" i="1"/>
  <c r="AM21" i="1" s="1"/>
  <c r="AF128" i="1"/>
  <c r="AG128" i="1" s="1"/>
  <c r="AX237" i="1"/>
  <c r="AY237" i="1" s="1"/>
  <c r="AF87" i="1"/>
  <c r="AG87" i="1" s="1"/>
  <c r="P276" i="1"/>
  <c r="P278" i="1" s="1"/>
  <c r="N276" i="1"/>
  <c r="N278" i="1" s="1"/>
  <c r="AF18" i="1"/>
  <c r="AG18" i="1" s="1"/>
  <c r="AF125" i="1"/>
  <c r="AG125" i="1" s="1"/>
  <c r="AF262" i="1"/>
  <c r="AG262" i="1" s="1"/>
  <c r="AX21" i="1"/>
  <c r="AY21" i="1" s="1"/>
  <c r="AX119" i="1"/>
  <c r="AY119" i="1" s="1"/>
  <c r="AF42" i="1"/>
  <c r="AG42" i="1" s="1"/>
  <c r="AF45" i="1"/>
  <c r="AG45" i="1" s="1"/>
  <c r="AX48" i="1"/>
  <c r="AY48" i="1" s="1"/>
  <c r="AX70" i="1"/>
  <c r="AY70" i="1" s="1"/>
  <c r="AX168" i="1"/>
  <c r="AY168" i="1" s="1"/>
  <c r="AL215" i="1"/>
  <c r="AM215" i="1" s="1"/>
  <c r="AX121" i="1"/>
  <c r="AY121" i="1" s="1"/>
  <c r="AX242" i="1"/>
  <c r="AY242" i="1" s="1"/>
  <c r="AX192" i="1"/>
  <c r="AY192" i="1" s="1"/>
  <c r="AX133" i="1"/>
  <c r="AY133" i="1" s="1"/>
  <c r="AF140" i="1"/>
  <c r="AG140" i="1" s="1"/>
  <c r="AX81" i="1"/>
  <c r="AY81" i="1" s="1"/>
  <c r="AX106" i="1"/>
  <c r="AY106" i="1" s="1"/>
  <c r="AX165" i="1"/>
  <c r="AY165" i="1" s="1"/>
  <c r="AF207" i="1"/>
  <c r="AG207" i="1" s="1"/>
  <c r="AF212" i="1"/>
  <c r="AG212" i="1" s="1"/>
  <c r="AF255" i="1"/>
  <c r="AG255" i="1" s="1"/>
  <c r="AZ255" i="1" s="1"/>
  <c r="AF10" i="1"/>
  <c r="AG10" i="1" s="1"/>
  <c r="AX62" i="1"/>
  <c r="AY62" i="1" s="1"/>
  <c r="AF243" i="1"/>
  <c r="AG243" i="1" s="1"/>
  <c r="AX258" i="1"/>
  <c r="AY258" i="1" s="1"/>
  <c r="AF31" i="1"/>
  <c r="AG31" i="1" s="1"/>
  <c r="AX66" i="1"/>
  <c r="AY66" i="1" s="1"/>
  <c r="AF106" i="1"/>
  <c r="AG106" i="1" s="1"/>
  <c r="AF258" i="1"/>
  <c r="AG258" i="1" s="1"/>
  <c r="AF122" i="1"/>
  <c r="AG122" i="1" s="1"/>
  <c r="AX183" i="1"/>
  <c r="AY183" i="1" s="1"/>
  <c r="AF259" i="1"/>
  <c r="AG259" i="1" s="1"/>
  <c r="AX36" i="1"/>
  <c r="AY36" i="1" s="1"/>
  <c r="AX41" i="1"/>
  <c r="AY41" i="1" s="1"/>
  <c r="AX50" i="1"/>
  <c r="AY50" i="1" s="1"/>
  <c r="AF55" i="1"/>
  <c r="AG55" i="1" s="1"/>
  <c r="AF58" i="1"/>
  <c r="AG58" i="1" s="1"/>
  <c r="AF67" i="1"/>
  <c r="AG67" i="1" s="1"/>
  <c r="AX84" i="1"/>
  <c r="AY84" i="1" s="1"/>
  <c r="AX88" i="1"/>
  <c r="AY88" i="1" s="1"/>
  <c r="AX97" i="1"/>
  <c r="AY97" i="1" s="1"/>
  <c r="AF119" i="1"/>
  <c r="AG119" i="1" s="1"/>
  <c r="AF143" i="1"/>
  <c r="AG143" i="1" s="1"/>
  <c r="AF150" i="1"/>
  <c r="AG150" i="1" s="1"/>
  <c r="AF161" i="1"/>
  <c r="AG161" i="1" s="1"/>
  <c r="AF172" i="1"/>
  <c r="AG172" i="1" s="1"/>
  <c r="AX184" i="1"/>
  <c r="AY184" i="1" s="1"/>
  <c r="AX187" i="1"/>
  <c r="AY187" i="1" s="1"/>
  <c r="AX189" i="1"/>
  <c r="AY189" i="1" s="1"/>
  <c r="AX194" i="1"/>
  <c r="AY194" i="1" s="1"/>
  <c r="AF206" i="1"/>
  <c r="AG206" i="1" s="1"/>
  <c r="AF236" i="1"/>
  <c r="AG236" i="1" s="1"/>
  <c r="AX244" i="1"/>
  <c r="AY244" i="1" s="1"/>
  <c r="AX252" i="1"/>
  <c r="AY252" i="1" s="1"/>
  <c r="AX275" i="1"/>
  <c r="AY275" i="1" s="1"/>
  <c r="AX114" i="1"/>
  <c r="AY114" i="1" s="1"/>
  <c r="AF163" i="1"/>
  <c r="AG163" i="1" s="1"/>
  <c r="AF173" i="1"/>
  <c r="AG173" i="1" s="1"/>
  <c r="AF93" i="1"/>
  <c r="AG93" i="1" s="1"/>
  <c r="AF139" i="1"/>
  <c r="AG139" i="1" s="1"/>
  <c r="AF215" i="1"/>
  <c r="AG215" i="1" s="1"/>
  <c r="AF7" i="1"/>
  <c r="AG7" i="1" s="1"/>
  <c r="AY30" i="1"/>
  <c r="AF265" i="1"/>
  <c r="AG265" i="1" s="1"/>
  <c r="AL15" i="1"/>
  <c r="AM15" i="1" s="1"/>
  <c r="AF101" i="1"/>
  <c r="AG101" i="1" s="1"/>
  <c r="AF114" i="1"/>
  <c r="AG114" i="1" s="1"/>
  <c r="AF245" i="1"/>
  <c r="AG245" i="1" s="1"/>
  <c r="AF79" i="1"/>
  <c r="AG79" i="1" s="1"/>
  <c r="AX115" i="1"/>
  <c r="AY115" i="1" s="1"/>
  <c r="AF192" i="1"/>
  <c r="AG192" i="1" s="1"/>
  <c r="AF47" i="1"/>
  <c r="AG47" i="1" s="1"/>
  <c r="AF89" i="1"/>
  <c r="AG89" i="1" s="1"/>
  <c r="AF158" i="1"/>
  <c r="AG158" i="1" s="1"/>
  <c r="AR276" i="1"/>
  <c r="AR278" i="1" s="1"/>
  <c r="AF9" i="1"/>
  <c r="AG9" i="1" s="1"/>
  <c r="AY9" i="1"/>
  <c r="AX42" i="1"/>
  <c r="AY42" i="1" s="1"/>
  <c r="AX44" i="1"/>
  <c r="AY44" i="1" s="1"/>
  <c r="AF46" i="1"/>
  <c r="AG46" i="1" s="1"/>
  <c r="AX143" i="1"/>
  <c r="AY143" i="1" s="1"/>
  <c r="AF179" i="1"/>
  <c r="AG179" i="1" s="1"/>
  <c r="AX180" i="1"/>
  <c r="AY180" i="1" s="1"/>
  <c r="AF210" i="1"/>
  <c r="AG210" i="1" s="1"/>
  <c r="AX210" i="1"/>
  <c r="AY210" i="1" s="1"/>
  <c r="AX212" i="1"/>
  <c r="AY212" i="1" s="1"/>
  <c r="AF226" i="1"/>
  <c r="AG226" i="1" s="1"/>
  <c r="AF248" i="1"/>
  <c r="AG248" i="1" s="1"/>
  <c r="AF159" i="1"/>
  <c r="AG159" i="1" s="1"/>
  <c r="AF232" i="1"/>
  <c r="AG232" i="1" s="1"/>
  <c r="AX263" i="1"/>
  <c r="AY263" i="1" s="1"/>
  <c r="AF268" i="1"/>
  <c r="AG268" i="1" s="1"/>
  <c r="AF28" i="1"/>
  <c r="AG28" i="1" s="1"/>
  <c r="AX193" i="1"/>
  <c r="AY193" i="1" s="1"/>
  <c r="AF6" i="1"/>
  <c r="AG6" i="1" s="1"/>
  <c r="AF11" i="1"/>
  <c r="AG11" i="1" s="1"/>
  <c r="AX74" i="1"/>
  <c r="AY74" i="1" s="1"/>
  <c r="AF239" i="1"/>
  <c r="AG239" i="1" s="1"/>
  <c r="AF110" i="1"/>
  <c r="AG110" i="1" s="1"/>
  <c r="AF85" i="1"/>
  <c r="AG85" i="1" s="1"/>
  <c r="AF127" i="1"/>
  <c r="AG127" i="1" s="1"/>
  <c r="AF37" i="1"/>
  <c r="AG37" i="1" s="1"/>
  <c r="AF80" i="1"/>
  <c r="AG80" i="1" s="1"/>
  <c r="AF193" i="1"/>
  <c r="AG193" i="1" s="1"/>
  <c r="AF202" i="1"/>
  <c r="AG202" i="1" s="1"/>
  <c r="AX96" i="1"/>
  <c r="AY96" i="1" s="1"/>
  <c r="AF183" i="1"/>
  <c r="AG183" i="1" s="1"/>
  <c r="AL244" i="1"/>
  <c r="AM244" i="1" s="1"/>
  <c r="AT276" i="1"/>
  <c r="AF24" i="1"/>
  <c r="AG24" i="1" s="1"/>
  <c r="AY25" i="1"/>
  <c r="AY26" i="1"/>
  <c r="AX35" i="1"/>
  <c r="AY35" i="1" s="1"/>
  <c r="AF54" i="1"/>
  <c r="AG54" i="1" s="1"/>
  <c r="AX57" i="1"/>
  <c r="AY57" i="1" s="1"/>
  <c r="AF63" i="1"/>
  <c r="AG63" i="1" s="1"/>
  <c r="AX71" i="1"/>
  <c r="AY71" i="1" s="1"/>
  <c r="AF76" i="1"/>
  <c r="AG76" i="1" s="1"/>
  <c r="AF83" i="1"/>
  <c r="AG83" i="1" s="1"/>
  <c r="AX83" i="1"/>
  <c r="AY83" i="1" s="1"/>
  <c r="AX90" i="1"/>
  <c r="AY90" i="1" s="1"/>
  <c r="AF96" i="1"/>
  <c r="AG96" i="1" s="1"/>
  <c r="AF97" i="1"/>
  <c r="AG97" i="1" s="1"/>
  <c r="AF135" i="1"/>
  <c r="AG135" i="1" s="1"/>
  <c r="AX144" i="1"/>
  <c r="AY144" i="1" s="1"/>
  <c r="AX159" i="1"/>
  <c r="AY159" i="1" s="1"/>
  <c r="AX174" i="1"/>
  <c r="AY174" i="1" s="1"/>
  <c r="AX175" i="1"/>
  <c r="AY175" i="1" s="1"/>
  <c r="AF182" i="1"/>
  <c r="AG182" i="1" s="1"/>
  <c r="AF189" i="1"/>
  <c r="AG189" i="1" s="1"/>
  <c r="AX199" i="1"/>
  <c r="AY199" i="1" s="1"/>
  <c r="AX202" i="1"/>
  <c r="AY202" i="1" s="1"/>
  <c r="AX211" i="1"/>
  <c r="AY211" i="1" s="1"/>
  <c r="AX213" i="1"/>
  <c r="AY213" i="1" s="1"/>
  <c r="AX228" i="1"/>
  <c r="AY228" i="1" s="1"/>
  <c r="AF244" i="1"/>
  <c r="AG244" i="1" s="1"/>
  <c r="AF250" i="1"/>
  <c r="AG250" i="1" s="1"/>
  <c r="AX251" i="1"/>
  <c r="AF272" i="1"/>
  <c r="AG272" i="1" s="1"/>
  <c r="AF124" i="1"/>
  <c r="AG124" i="1" s="1"/>
  <c r="AF152" i="1"/>
  <c r="AG152" i="1" s="1"/>
  <c r="AX169" i="1"/>
  <c r="AY169" i="1" s="1"/>
  <c r="AX273" i="1"/>
  <c r="AY273" i="1" s="1"/>
  <c r="AX17" i="1"/>
  <c r="AY17" i="1" s="1"/>
  <c r="AF65" i="1"/>
  <c r="AG65" i="1" s="1"/>
  <c r="AX80" i="1"/>
  <c r="AY80" i="1" s="1"/>
  <c r="AX92" i="1"/>
  <c r="AY92" i="1" s="1"/>
  <c r="AF185" i="1"/>
  <c r="AG185" i="1" s="1"/>
  <c r="AF227" i="1"/>
  <c r="AG227" i="1" s="1"/>
  <c r="AF39" i="1"/>
  <c r="AG39" i="1" s="1"/>
  <c r="AX122" i="1"/>
  <c r="AY122" i="1" s="1"/>
  <c r="AX266" i="1"/>
  <c r="AY266" i="1" s="1"/>
  <c r="AF274" i="1"/>
  <c r="AG274" i="1" s="1"/>
  <c r="AF126" i="1"/>
  <c r="AG126" i="1" s="1"/>
  <c r="AF138" i="1"/>
  <c r="AG138" i="1" s="1"/>
  <c r="AF171" i="1"/>
  <c r="AG171" i="1" s="1"/>
  <c r="AF175" i="1"/>
  <c r="AG175" i="1" s="1"/>
  <c r="AF196" i="1"/>
  <c r="AG196" i="1" s="1"/>
  <c r="AF49" i="1"/>
  <c r="AG49" i="1" s="1"/>
  <c r="AF105" i="1"/>
  <c r="AG105" i="1" s="1"/>
  <c r="AX217" i="1"/>
  <c r="AY217" i="1" s="1"/>
  <c r="AF30" i="1"/>
  <c r="AG30" i="1" s="1"/>
  <c r="AL101" i="1"/>
  <c r="AM101" i="1" s="1"/>
  <c r="AX108" i="1"/>
  <c r="AY108" i="1" s="1"/>
  <c r="AX117" i="1"/>
  <c r="AY117" i="1" s="1"/>
  <c r="AF162" i="1"/>
  <c r="AG162" i="1" s="1"/>
  <c r="AX173" i="1"/>
  <c r="AY173" i="1" s="1"/>
  <c r="AX250" i="1"/>
  <c r="AY250" i="1" s="1"/>
  <c r="AL10" i="1"/>
  <c r="AM10" i="1" s="1"/>
  <c r="AF16" i="1"/>
  <c r="AG16" i="1" s="1"/>
  <c r="AX16" i="1"/>
  <c r="AY16" i="1" s="1"/>
  <c r="AF19" i="1"/>
  <c r="AG19" i="1" s="1"/>
  <c r="AX20" i="1"/>
  <c r="AY20" i="1" s="1"/>
  <c r="AF29" i="1"/>
  <c r="AG29" i="1" s="1"/>
  <c r="AF36" i="1"/>
  <c r="AG36" i="1" s="1"/>
  <c r="AL37" i="1"/>
  <c r="AM37" i="1" s="1"/>
  <c r="AF88" i="1"/>
  <c r="AG88" i="1" s="1"/>
  <c r="AF104" i="1"/>
  <c r="AG104" i="1" s="1"/>
  <c r="AX112" i="1"/>
  <c r="AY112" i="1" s="1"/>
  <c r="AL119" i="1"/>
  <c r="AM119" i="1" s="1"/>
  <c r="AX136" i="1"/>
  <c r="AY136" i="1" s="1"/>
  <c r="AX137" i="1"/>
  <c r="AY137" i="1" s="1"/>
  <c r="AF148" i="1"/>
  <c r="AG148" i="1" s="1"/>
  <c r="AX156" i="1"/>
  <c r="AY156" i="1" s="1"/>
  <c r="AF169" i="1"/>
  <c r="AG169" i="1" s="1"/>
  <c r="AX190" i="1"/>
  <c r="AY190" i="1" s="1"/>
  <c r="AF194" i="1"/>
  <c r="AG194" i="1" s="1"/>
  <c r="AX195" i="1"/>
  <c r="AY195" i="1" s="1"/>
  <c r="AX219" i="1"/>
  <c r="AY219" i="1" s="1"/>
  <c r="AF225" i="1"/>
  <c r="AG225" i="1" s="1"/>
  <c r="AX236" i="1"/>
  <c r="AY236" i="1" s="1"/>
  <c r="AX241" i="1"/>
  <c r="AY241" i="1" s="1"/>
  <c r="AF263" i="1"/>
  <c r="AG263" i="1" s="1"/>
  <c r="AF56" i="1"/>
  <c r="AG56" i="1" s="1"/>
  <c r="H276" i="1"/>
  <c r="H278" i="1" s="1"/>
  <c r="AF121" i="1"/>
  <c r="AG121" i="1" s="1"/>
  <c r="AY7" i="1"/>
  <c r="AF60" i="1"/>
  <c r="AG60" i="1" s="1"/>
  <c r="AX73" i="1"/>
  <c r="AY73" i="1" s="1"/>
  <c r="AX78" i="1"/>
  <c r="AY78" i="1" s="1"/>
  <c r="AF91" i="1"/>
  <c r="AG91" i="1" s="1"/>
  <c r="AF187" i="1"/>
  <c r="AG187" i="1" s="1"/>
  <c r="AX208" i="1"/>
  <c r="AY208" i="1" s="1"/>
  <c r="AF224" i="1"/>
  <c r="AG224" i="1" s="1"/>
  <c r="AN276" i="1"/>
  <c r="AN278" i="1" s="1"/>
  <c r="R276" i="1"/>
  <c r="R278" i="1" s="1"/>
  <c r="AF198" i="1"/>
  <c r="AG198" i="1" s="1"/>
  <c r="AJ276" i="1"/>
  <c r="AJ278" i="1" s="1"/>
  <c r="AF51" i="1"/>
  <c r="AG51" i="1" s="1"/>
  <c r="AX64" i="1"/>
  <c r="AY64" i="1" s="1"/>
  <c r="AF86" i="1"/>
  <c r="AG86" i="1" s="1"/>
  <c r="AF145" i="1"/>
  <c r="AG145" i="1" s="1"/>
  <c r="AX229" i="1"/>
  <c r="AY229" i="1" s="1"/>
  <c r="AF271" i="1"/>
  <c r="AG271" i="1" s="1"/>
  <c r="AF253" i="1"/>
  <c r="AG253" i="1" s="1"/>
  <c r="AF15" i="1"/>
  <c r="AG15" i="1" s="1"/>
  <c r="AF17" i="1"/>
  <c r="AG17" i="1" s="1"/>
  <c r="AY24" i="1"/>
  <c r="AF38" i="1"/>
  <c r="AG38" i="1" s="1"/>
  <c r="AF73" i="1"/>
  <c r="AG73" i="1" s="1"/>
  <c r="AX86" i="1"/>
  <c r="AY86" i="1" s="1"/>
  <c r="AX99" i="1"/>
  <c r="AY99" i="1" s="1"/>
  <c r="AF132" i="1"/>
  <c r="AG132" i="1" s="1"/>
  <c r="AF157" i="1"/>
  <c r="AG157" i="1" s="1"/>
  <c r="AX205" i="1"/>
  <c r="AY205" i="1" s="1"/>
  <c r="AF254" i="1"/>
  <c r="AG254" i="1" s="1"/>
  <c r="AX274" i="1"/>
  <c r="AY274" i="1" s="1"/>
  <c r="J276" i="1"/>
  <c r="J278" i="1" s="1"/>
  <c r="AF149" i="1"/>
  <c r="AG149" i="1" s="1"/>
  <c r="AF52" i="1"/>
  <c r="AG52" i="1" s="1"/>
  <c r="AX179" i="1"/>
  <c r="AY179" i="1" s="1"/>
  <c r="AF217" i="1"/>
  <c r="AG217" i="1" s="1"/>
  <c r="AF238" i="1"/>
  <c r="AG238" i="1" s="1"/>
  <c r="AF266" i="1"/>
  <c r="AG266" i="1" s="1"/>
  <c r="F276" i="1"/>
  <c r="F278" i="1" s="1"/>
  <c r="AF41" i="1"/>
  <c r="AG41" i="1" s="1"/>
  <c r="AX55" i="1"/>
  <c r="AY55" i="1" s="1"/>
  <c r="AH276" i="1"/>
  <c r="AH278" i="1" s="1"/>
  <c r="AL5" i="1"/>
  <c r="AM5" i="1" s="1"/>
  <c r="AF20" i="1"/>
  <c r="AG20" i="1" s="1"/>
  <c r="AF5" i="1"/>
  <c r="AG5" i="1" s="1"/>
  <c r="AV276" i="1"/>
  <c r="AV278" i="1" s="1"/>
  <c r="AF27" i="1"/>
  <c r="AG27" i="1" s="1"/>
  <c r="AF35" i="1"/>
  <c r="AG35" i="1" s="1"/>
  <c r="AX39" i="1"/>
  <c r="AY39" i="1" s="1"/>
  <c r="AF61" i="1"/>
  <c r="AG61" i="1" s="1"/>
  <c r="AF99" i="1"/>
  <c r="AG99" i="1" s="1"/>
  <c r="AF102" i="1"/>
  <c r="AG102" i="1" s="1"/>
  <c r="AF118" i="1"/>
  <c r="AG118" i="1" s="1"/>
  <c r="AF147" i="1"/>
  <c r="AG147" i="1" s="1"/>
  <c r="AX167" i="1"/>
  <c r="AY167" i="1" s="1"/>
  <c r="AF204" i="1"/>
  <c r="AG204" i="1" s="1"/>
  <c r="AF205" i="1"/>
  <c r="AG205" i="1" s="1"/>
  <c r="AF249" i="1"/>
  <c r="AG249" i="1" s="1"/>
  <c r="AF71" i="1"/>
  <c r="AG71" i="1" s="1"/>
  <c r="AF201" i="1"/>
  <c r="AG201" i="1" s="1"/>
  <c r="AF223" i="1"/>
  <c r="AG223" i="1" s="1"/>
  <c r="AY29" i="1"/>
  <c r="AF40" i="1"/>
  <c r="AG40" i="1" s="1"/>
  <c r="AX68" i="1"/>
  <c r="AY68" i="1" s="1"/>
  <c r="AF90" i="1"/>
  <c r="AG90" i="1" s="1"/>
  <c r="AL126" i="1"/>
  <c r="AM126" i="1" s="1"/>
  <c r="AF134" i="1"/>
  <c r="AG134" i="1" s="1"/>
  <c r="AF137" i="1"/>
  <c r="AG137" i="1" s="1"/>
  <c r="AX138" i="1"/>
  <c r="AY138" i="1" s="1"/>
  <c r="AF151" i="1"/>
  <c r="AG151" i="1" s="1"/>
  <c r="AF180" i="1"/>
  <c r="AG180" i="1" s="1"/>
  <c r="AF199" i="1"/>
  <c r="AG199" i="1" s="1"/>
  <c r="AF216" i="1"/>
  <c r="AG216" i="1" s="1"/>
  <c r="AF240" i="1"/>
  <c r="AG240" i="1" s="1"/>
  <c r="AF252" i="1"/>
  <c r="AG252" i="1" s="1"/>
  <c r="AF256" i="1"/>
  <c r="AG256" i="1" s="1"/>
  <c r="AF14" i="1"/>
  <c r="AG14" i="1" s="1"/>
  <c r="AF23" i="1"/>
  <c r="AG23" i="1" s="1"/>
  <c r="AF112" i="1"/>
  <c r="AG112" i="1" s="1"/>
  <c r="AF75" i="1"/>
  <c r="AG75" i="1" s="1"/>
  <c r="AF98" i="1"/>
  <c r="AG98" i="1" s="1"/>
  <c r="AX98" i="1"/>
  <c r="AY98" i="1" s="1"/>
  <c r="AX101" i="1"/>
  <c r="AY101" i="1" s="1"/>
  <c r="AF131" i="1"/>
  <c r="AG131" i="1" s="1"/>
  <c r="AX134" i="1"/>
  <c r="AY134" i="1" s="1"/>
  <c r="AF43" i="1"/>
  <c r="AG43" i="1" s="1"/>
  <c r="AF100" i="1"/>
  <c r="AG100" i="1" s="1"/>
  <c r="AF153" i="1"/>
  <c r="AG153" i="1" s="1"/>
  <c r="AF231" i="1"/>
  <c r="AG231" i="1" s="1"/>
  <c r="X276" i="1"/>
  <c r="X278" i="1" s="1"/>
  <c r="AB276" i="1"/>
  <c r="AB278" i="1" s="1"/>
  <c r="AY6" i="1"/>
  <c r="AL65" i="1"/>
  <c r="AM65" i="1" s="1"/>
  <c r="AF144" i="1"/>
  <c r="AG144" i="1" s="1"/>
  <c r="AX188" i="1"/>
  <c r="AY188" i="1" s="1"/>
  <c r="AX203" i="1"/>
  <c r="AY203" i="1" s="1"/>
  <c r="AF213" i="1"/>
  <c r="AG213" i="1" s="1"/>
  <c r="AX220" i="1"/>
  <c r="AY220" i="1" s="1"/>
  <c r="AX224" i="1"/>
  <c r="AY224" i="1" s="1"/>
  <c r="AL243" i="1"/>
  <c r="AM243" i="1" s="1"/>
  <c r="AF264" i="1"/>
  <c r="AG264" i="1" s="1"/>
  <c r="T276" i="1"/>
  <c r="T278" i="1" s="1"/>
  <c r="AF50" i="1"/>
  <c r="AG50" i="1" s="1"/>
  <c r="V276" i="1"/>
  <c r="V278" i="1" s="1"/>
  <c r="AD276" i="1"/>
  <c r="AD278" i="1" s="1"/>
  <c r="AF21" i="1"/>
  <c r="AG21" i="1" s="1"/>
  <c r="AX51" i="1"/>
  <c r="AY51" i="1" s="1"/>
  <c r="AF109" i="1"/>
  <c r="AG109" i="1" s="1"/>
  <c r="AF113" i="1"/>
  <c r="AG113" i="1" s="1"/>
  <c r="AF117" i="1"/>
  <c r="AG117" i="1" s="1"/>
  <c r="AF120" i="1"/>
  <c r="AG120" i="1" s="1"/>
  <c r="AX154" i="1"/>
  <c r="AY154" i="1" s="1"/>
  <c r="AF177" i="1"/>
  <c r="AG177" i="1" s="1"/>
  <c r="AX238" i="1"/>
  <c r="AY238" i="1" s="1"/>
  <c r="AX253" i="1"/>
  <c r="AY253" i="1" s="1"/>
  <c r="AF222" i="1"/>
  <c r="AG222" i="1" s="1"/>
  <c r="Z276" i="1"/>
  <c r="Z278" i="1" s="1"/>
  <c r="AF44" i="1"/>
  <c r="AG44" i="1" s="1"/>
  <c r="AF48" i="1"/>
  <c r="AG48" i="1" s="1"/>
  <c r="AX65" i="1"/>
  <c r="AY65" i="1" s="1"/>
  <c r="AF72" i="1"/>
  <c r="AG72" i="1" s="1"/>
  <c r="AZ72" i="1" s="1"/>
  <c r="AX135" i="1"/>
  <c r="AY135" i="1" s="1"/>
  <c r="AX145" i="1"/>
  <c r="AY145" i="1" s="1"/>
  <c r="AF154" i="1"/>
  <c r="AG154" i="1" s="1"/>
  <c r="AX166" i="1"/>
  <c r="AY166" i="1" s="1"/>
  <c r="AF188" i="1"/>
  <c r="AG188" i="1" s="1"/>
  <c r="AF197" i="1"/>
  <c r="AG197" i="1" s="1"/>
  <c r="AX214" i="1"/>
  <c r="AY214" i="1" s="1"/>
  <c r="AF220" i="1"/>
  <c r="AG220" i="1" s="1"/>
  <c r="AX270" i="1"/>
  <c r="AY270" i="1" s="1"/>
  <c r="AF273" i="1"/>
  <c r="AG273" i="1" s="1"/>
  <c r="AX182" i="1"/>
  <c r="AY182" i="1" s="1"/>
  <c r="AF269" i="1"/>
  <c r="AG269" i="1" s="1"/>
  <c r="AF95" i="1"/>
  <c r="AG95" i="1" s="1"/>
  <c r="AX146" i="1"/>
  <c r="AY146" i="1" s="1"/>
  <c r="AF251" i="1"/>
  <c r="AG251" i="1" s="1"/>
  <c r="AZ251" i="1" s="1"/>
  <c r="AX116" i="1"/>
  <c r="AY116" i="1" s="1"/>
  <c r="AF12" i="1"/>
  <c r="AG12" i="1" s="1"/>
  <c r="AF165" i="1"/>
  <c r="AG165" i="1" s="1"/>
  <c r="AF92" i="1"/>
  <c r="AG92" i="1" s="1"/>
  <c r="AF168" i="1"/>
  <c r="AG168" i="1" s="1"/>
  <c r="AX178" i="1"/>
  <c r="AY178" i="1" s="1"/>
  <c r="AF219" i="1"/>
  <c r="AG219" i="1" s="1"/>
  <c r="AF246" i="1"/>
  <c r="AG246" i="1" s="1"/>
  <c r="AF237" i="1"/>
  <c r="AG237" i="1" s="1"/>
  <c r="AF170" i="1"/>
  <c r="AG170" i="1" s="1"/>
  <c r="AF178" i="1"/>
  <c r="AG178" i="1" s="1"/>
  <c r="AX47" i="1"/>
  <c r="AY47" i="1" s="1"/>
  <c r="AL23" i="1"/>
  <c r="AM23" i="1" s="1"/>
  <c r="AF62" i="1"/>
  <c r="AG62" i="1" s="1"/>
  <c r="AF66" i="1"/>
  <c r="AG66" i="1" s="1"/>
  <c r="AX100" i="1"/>
  <c r="AY100" i="1" s="1"/>
  <c r="AF111" i="1"/>
  <c r="AG111" i="1" s="1"/>
  <c r="AZ111" i="1" s="1"/>
  <c r="AF146" i="1"/>
  <c r="AG146" i="1" s="1"/>
  <c r="AL199" i="1"/>
  <c r="AM199" i="1" s="1"/>
  <c r="AX222" i="1"/>
  <c r="AY222" i="1" s="1"/>
  <c r="AX225" i="1"/>
  <c r="AY225" i="1" s="1"/>
  <c r="AF142" i="1"/>
  <c r="AG142" i="1" s="1"/>
  <c r="AF214" i="1"/>
  <c r="AG214" i="1" s="1"/>
  <c r="AX245" i="1"/>
  <c r="AY245" i="1" s="1"/>
  <c r="AX105" i="1"/>
  <c r="AY105" i="1" s="1"/>
  <c r="AF191" i="1"/>
  <c r="AG191" i="1" s="1"/>
  <c r="AX197" i="1"/>
  <c r="AY197" i="1" s="1"/>
  <c r="AX268" i="1"/>
  <c r="AY268" i="1" s="1"/>
  <c r="AM276" i="1" l="1"/>
  <c r="AZ158" i="1"/>
  <c r="AY276" i="1"/>
  <c r="AG276" i="1"/>
  <c r="AZ76" i="1"/>
  <c r="AZ227" i="1"/>
  <c r="AZ40" i="1"/>
  <c r="AZ52" i="1"/>
  <c r="AZ49" i="1"/>
  <c r="AZ271" i="1"/>
  <c r="AZ107" i="1"/>
  <c r="AZ248" i="1"/>
  <c r="AZ131" i="1"/>
  <c r="AZ91" i="1"/>
  <c r="AZ102" i="1"/>
  <c r="AZ93" i="1"/>
  <c r="AZ24" i="1"/>
  <c r="AZ264" i="1"/>
  <c r="F277" i="1"/>
  <c r="AZ233" i="1"/>
  <c r="AZ196" i="1"/>
  <c r="AZ265" i="1"/>
  <c r="AZ22" i="1"/>
  <c r="AZ130" i="1"/>
  <c r="AZ249" i="1"/>
  <c r="AZ66" i="1"/>
  <c r="AZ151" i="1"/>
  <c r="AZ38" i="1"/>
  <c r="AZ272" i="1"/>
  <c r="AZ140" i="1"/>
  <c r="AZ222" i="1"/>
  <c r="AZ137" i="1"/>
  <c r="AZ274" i="1"/>
  <c r="AZ150" i="1"/>
  <c r="AZ87" i="1"/>
  <c r="AZ257" i="1"/>
  <c r="AZ62" i="1"/>
  <c r="AZ252" i="1"/>
  <c r="AZ240" i="1"/>
  <c r="AZ170" i="1"/>
  <c r="AZ163" i="1"/>
  <c r="AZ46" i="1"/>
  <c r="AZ153" i="1"/>
  <c r="AZ48" i="1"/>
  <c r="AZ204" i="1"/>
  <c r="AZ124" i="1"/>
  <c r="AZ152" i="1"/>
  <c r="AZ259" i="1"/>
  <c r="AZ125" i="1"/>
  <c r="AZ8" i="1"/>
  <c r="AZ112" i="1"/>
  <c r="AZ205" i="1"/>
  <c r="AZ18" i="1"/>
  <c r="AZ96" i="1"/>
  <c r="AZ138" i="1"/>
  <c r="AZ268" i="1"/>
  <c r="AZ266" i="1"/>
  <c r="AZ126" i="1"/>
  <c r="AZ97" i="1"/>
  <c r="AZ258" i="1"/>
  <c r="AZ77" i="1"/>
  <c r="AZ231" i="1"/>
  <c r="AZ216" i="1"/>
  <c r="AZ225" i="1"/>
  <c r="AZ29" i="1"/>
  <c r="AZ6" i="1"/>
  <c r="AZ262" i="1"/>
  <c r="AZ166" i="1"/>
  <c r="AZ123" i="1"/>
  <c r="AZ200" i="1"/>
  <c r="AZ57" i="1"/>
  <c r="AZ73" i="1"/>
  <c r="AZ224" i="1"/>
  <c r="AZ171" i="1"/>
  <c r="AZ108" i="1"/>
  <c r="AZ7" i="1"/>
  <c r="AZ122" i="1"/>
  <c r="AZ229" i="1"/>
  <c r="AZ146" i="1"/>
  <c r="AZ12" i="1"/>
  <c r="AZ21" i="1"/>
  <c r="AZ132" i="1"/>
  <c r="AZ36" i="1"/>
  <c r="AZ11" i="1"/>
  <c r="AZ179" i="1"/>
  <c r="AZ101" i="1"/>
  <c r="AZ207" i="1"/>
  <c r="AZ167" i="1"/>
  <c r="AZ78" i="1"/>
  <c r="AZ186" i="1"/>
  <c r="AZ238" i="1"/>
  <c r="AZ202" i="1"/>
  <c r="AZ80" i="1"/>
  <c r="AZ246" i="1"/>
  <c r="AZ71" i="1"/>
  <c r="AZ210" i="1"/>
  <c r="AZ165" i="1"/>
  <c r="AZ20" i="1"/>
  <c r="AZ157" i="1"/>
  <c r="AZ105" i="1"/>
  <c r="AZ182" i="1"/>
  <c r="AZ114" i="1"/>
  <c r="AZ206" i="1"/>
  <c r="AZ212" i="1"/>
  <c r="AZ174" i="1"/>
  <c r="AZ230" i="1"/>
  <c r="AZ184" i="1"/>
  <c r="AZ181" i="1"/>
  <c r="AZ69" i="1"/>
  <c r="AZ115" i="1"/>
  <c r="AZ250" i="1"/>
  <c r="AZ64" i="1"/>
  <c r="AZ199" i="1"/>
  <c r="AZ213" i="1"/>
  <c r="AZ39" i="1"/>
  <c r="AZ203" i="1"/>
  <c r="AZ129" i="1"/>
  <c r="AZ208" i="1"/>
  <c r="AZ176" i="1"/>
  <c r="AZ98" i="1"/>
  <c r="AZ61" i="1"/>
  <c r="AZ60" i="1"/>
  <c r="AZ31" i="1"/>
  <c r="AZ94" i="1"/>
  <c r="AZ270" i="1"/>
  <c r="AZ241" i="1"/>
  <c r="AZ53" i="1"/>
  <c r="AZ198" i="1"/>
  <c r="AZ116" i="1"/>
  <c r="AZ50" i="1"/>
  <c r="AZ180" i="1"/>
  <c r="AZ41" i="1"/>
  <c r="AZ19" i="1"/>
  <c r="AZ28" i="1"/>
  <c r="AZ43" i="1"/>
  <c r="AZ194" i="1"/>
  <c r="AZ147" i="1"/>
  <c r="AZ187" i="1"/>
  <c r="AZ16" i="1"/>
  <c r="AZ82" i="1"/>
  <c r="AZ118" i="1"/>
  <c r="AZ17" i="1"/>
  <c r="AZ169" i="1"/>
  <c r="AZ9" i="1"/>
  <c r="AZ273" i="1"/>
  <c r="AZ217" i="1"/>
  <c r="AZ244" i="1"/>
  <c r="AZ232" i="1"/>
  <c r="AZ106" i="1"/>
  <c r="AZ191" i="1"/>
  <c r="AZ253" i="1"/>
  <c r="AZ193" i="1"/>
  <c r="AZ173" i="1"/>
  <c r="AZ242" i="1"/>
  <c r="AZ103" i="1"/>
  <c r="AZ220" i="1"/>
  <c r="AZ177" i="1"/>
  <c r="AZ162" i="1"/>
  <c r="AZ83" i="1"/>
  <c r="AZ25" i="1"/>
  <c r="AZ156" i="1"/>
  <c r="AZ75" i="1"/>
  <c r="AZ37" i="1"/>
  <c r="AZ214" i="1"/>
  <c r="AZ197" i="1"/>
  <c r="AZ145" i="1"/>
  <c r="AZ127" i="1"/>
  <c r="AZ226" i="1"/>
  <c r="AZ70" i="1"/>
  <c r="AZ275" i="1"/>
  <c r="AZ117" i="1"/>
  <c r="AZ63" i="1"/>
  <c r="AZ85" i="1"/>
  <c r="AZ67" i="1"/>
  <c r="AZ136" i="1"/>
  <c r="AZ228" i="1"/>
  <c r="AZ84" i="1"/>
  <c r="AZ168" i="1"/>
  <c r="AZ223" i="1"/>
  <c r="AZ254" i="1"/>
  <c r="AZ56" i="1"/>
  <c r="AZ104" i="1"/>
  <c r="AZ30" i="1"/>
  <c r="AZ110" i="1"/>
  <c r="AZ79" i="1"/>
  <c r="AZ58" i="1"/>
  <c r="AZ10" i="1"/>
  <c r="AZ45" i="1"/>
  <c r="AZ195" i="1"/>
  <c r="AZ211" i="1"/>
  <c r="AZ247" i="1"/>
  <c r="AZ13" i="1"/>
  <c r="AZ160" i="1"/>
  <c r="AZ175" i="1"/>
  <c r="AZ100" i="1"/>
  <c r="AZ95" i="1"/>
  <c r="AZ44" i="1"/>
  <c r="AZ135" i="1"/>
  <c r="AZ172" i="1"/>
  <c r="AZ260" i="1"/>
  <c r="AZ74" i="1"/>
  <c r="AZ81" i="1"/>
  <c r="AZ269" i="1"/>
  <c r="AZ183" i="1"/>
  <c r="AZ215" i="1"/>
  <c r="AZ161" i="1"/>
  <c r="AZ155" i="1"/>
  <c r="AZ190" i="1"/>
  <c r="AZ139" i="1"/>
  <c r="AZ178" i="1"/>
  <c r="AZ134" i="1"/>
  <c r="AZ15" i="1"/>
  <c r="AZ143" i="1"/>
  <c r="AZ164" i="1"/>
  <c r="AZ26" i="1"/>
  <c r="AZ99" i="1"/>
  <c r="AZ148" i="1"/>
  <c r="AZ159" i="1"/>
  <c r="AZ119" i="1"/>
  <c r="AZ128" i="1"/>
  <c r="AZ237" i="1"/>
  <c r="AZ90" i="1"/>
  <c r="AZ89" i="1"/>
  <c r="AZ149" i="1"/>
  <c r="AZ47" i="1"/>
  <c r="AZ68" i="1"/>
  <c r="AZ133" i="1"/>
  <c r="AZ219" i="1"/>
  <c r="AZ120" i="1"/>
  <c r="AZ35" i="1"/>
  <c r="AZ121" i="1"/>
  <c r="AZ185" i="1"/>
  <c r="AZ192" i="1"/>
  <c r="AZ243" i="1"/>
  <c r="AZ261" i="1"/>
  <c r="AZ142" i="1"/>
  <c r="AZ188" i="1"/>
  <c r="AZ144" i="1"/>
  <c r="AZ23" i="1"/>
  <c r="AZ27" i="1"/>
  <c r="AZ86" i="1"/>
  <c r="AZ113" i="1"/>
  <c r="AZ14" i="1"/>
  <c r="AZ92" i="1"/>
  <c r="AZ154" i="1"/>
  <c r="AZ109" i="1"/>
  <c r="AZ256" i="1"/>
  <c r="AZ201" i="1"/>
  <c r="AZ5" i="1"/>
  <c r="AZ51" i="1"/>
  <c r="AZ263" i="1"/>
  <c r="AZ88" i="1"/>
  <c r="AZ65" i="1"/>
  <c r="AZ189" i="1"/>
  <c r="AZ54" i="1"/>
  <c r="AZ239" i="1"/>
  <c r="AZ245" i="1"/>
  <c r="AZ236" i="1"/>
  <c r="AZ55" i="1"/>
  <c r="AZ42" i="1"/>
  <c r="AZ218" i="1"/>
  <c r="AZ267" i="1"/>
  <c r="AZ209" i="1"/>
  <c r="AZ221" i="1"/>
  <c r="L277" i="1"/>
  <c r="L279" i="1" s="1"/>
  <c r="N277" i="1"/>
  <c r="N279" i="1" s="1"/>
  <c r="AP277" i="1"/>
  <c r="AP279" i="1" s="1"/>
  <c r="AP278" i="1"/>
  <c r="AT277" i="1"/>
  <c r="AT279" i="1" s="1"/>
  <c r="AT278" i="1"/>
  <c r="AR277" i="1"/>
  <c r="AR279" i="1" s="1"/>
  <c r="P277" i="1"/>
  <c r="P279" i="1" s="1"/>
  <c r="X277" i="1"/>
  <c r="X279" i="1" s="1"/>
  <c r="R277" i="1"/>
  <c r="R279" i="1" s="1"/>
  <c r="Z277" i="1"/>
  <c r="Z279" i="1" s="1"/>
  <c r="H277" i="1"/>
  <c r="H279" i="1" s="1"/>
  <c r="AJ277" i="1"/>
  <c r="AJ279" i="1" s="1"/>
  <c r="AN277" i="1"/>
  <c r="AN279" i="1" s="1"/>
  <c r="J277" i="1"/>
  <c r="J279" i="1" s="1"/>
  <c r="AH277" i="1"/>
  <c r="AH279" i="1" s="1"/>
  <c r="T277" i="1"/>
  <c r="T279" i="1" s="1"/>
  <c r="AV277" i="1"/>
  <c r="AV279" i="1" s="1"/>
  <c r="AB277" i="1"/>
  <c r="AB279" i="1" s="1"/>
  <c r="AD277" i="1"/>
  <c r="AD279" i="1" s="1"/>
  <c r="V277" i="1"/>
  <c r="V279" i="1" s="1"/>
  <c r="AZ279" i="1" l="1"/>
  <c r="F279" i="1"/>
</calcChain>
</file>

<file path=xl/sharedStrings.xml><?xml version="1.0" encoding="utf-8"?>
<sst xmlns="http://schemas.openxmlformats.org/spreadsheetml/2006/main" count="5456" uniqueCount="342">
  <si>
    <t>#</t>
  </si>
  <si>
    <t>Sector</t>
  </si>
  <si>
    <t>Institución</t>
  </si>
  <si>
    <t>Grupo</t>
  </si>
  <si>
    <t>FORTALECER LA TRANSPARENCIA EN LA GESTIÓN PÚBLICA</t>
  </si>
  <si>
    <t>PROMOVER UN GOBIERNO ABIERTO</t>
  </si>
  <si>
    <t>IMPULSAR EL USO DE DATOS ABIERTOS</t>
  </si>
  <si>
    <t>% Total acciones diseñadas e implementadas</t>
  </si>
  <si>
    <t>Acceso a la Información</t>
  </si>
  <si>
    <t>Protección de datos personales</t>
  </si>
  <si>
    <t>Apertura gubernamental</t>
  </si>
  <si>
    <t>Gobierno abierto</t>
  </si>
  <si>
    <t>Datos abiertos</t>
  </si>
  <si>
    <t xml:space="preserve">Actualizar información </t>
  </si>
  <si>
    <t xml:space="preserve">Generar productos digitales con lenguaje ciudadano </t>
  </si>
  <si>
    <t>Acciones cubiertas</t>
  </si>
  <si>
    <t xml:space="preserve">Identificar, analizar y priorizar información susceptible de publicar </t>
  </si>
  <si>
    <t>Estructurar, cargar y publicar los conjuntos de datos abiertos</t>
  </si>
  <si>
    <t>Estrategias de comunicación digital</t>
  </si>
  <si>
    <t>Unidad de transparencia</t>
  </si>
  <si>
    <t>Comité de transparencia</t>
  </si>
  <si>
    <t>Obligaciones de transparencia</t>
  </si>
  <si>
    <t>Ruta para solicitudes de acceso a la información</t>
  </si>
  <si>
    <t>Índice de expedientes clasificados (reservados)</t>
  </si>
  <si>
    <t>Conforme normatividad INAI</t>
  </si>
  <si>
    <t>Información socialmente útil</t>
  </si>
  <si>
    <t xml:space="preserve">Información pública de interés general </t>
  </si>
  <si>
    <t>Diseño del apartado</t>
  </si>
  <si>
    <t>Información vigente</t>
  </si>
  <si>
    <t>Información actualizada</t>
  </si>
  <si>
    <t>Productos digitales / Presupuesto</t>
  </si>
  <si>
    <t xml:space="preserve">Información recurrente </t>
  </si>
  <si>
    <t>Mecanismos de diálogo y colaboración con la ciudadanía</t>
  </si>
  <si>
    <t>Alianza para el gobierno abierto</t>
  </si>
  <si>
    <t>Listado de conjunto de datos abiertos</t>
  </si>
  <si>
    <t>Documentar los conjuntos de datos abiertos</t>
  </si>
  <si>
    <t>Publicación del conjunto de datos actualizados</t>
  </si>
  <si>
    <t>Captura de pantalla donde se encuentran publicados los datos abiertos</t>
  </si>
  <si>
    <t>Medios online (creación y difusión de contenidos a través de los sitios web institucionales y las redes sociales) que promuevan el portal de datos.gob.mx</t>
  </si>
  <si>
    <t>Secretaría de Gobernación</t>
  </si>
  <si>
    <t>Sí</t>
  </si>
  <si>
    <t>Secretaría de Relaciones Exteriores</t>
  </si>
  <si>
    <t>Secretaría de la Defensa Nacional</t>
  </si>
  <si>
    <t>Secretaría de Marina</t>
  </si>
  <si>
    <t>Secretaría de Seguridad y Protección Ciudadana</t>
  </si>
  <si>
    <t>Secretaría de Hacienda y Crédito Público</t>
  </si>
  <si>
    <t>Secretaría de Bienestar</t>
  </si>
  <si>
    <t>Secretaría de Medio Ambiente y Recursos Naturales</t>
  </si>
  <si>
    <t>Secretaría de Energía</t>
  </si>
  <si>
    <t>Secretaría de Economía</t>
  </si>
  <si>
    <t>Secretaría de Agricultura y Desarrollo Rural</t>
  </si>
  <si>
    <t>Secretaría de Infraestructura, Comunicaciones y Transportes</t>
  </si>
  <si>
    <t>Secretaría de la Función Pública</t>
  </si>
  <si>
    <t>Secretaría de Educación Pública</t>
  </si>
  <si>
    <t>Secretaría de Salud</t>
  </si>
  <si>
    <t>Secretaría del Trabajo y Previsión Social</t>
  </si>
  <si>
    <t>Secretaría de Desarrollo Agrario, Territorial y Urbano</t>
  </si>
  <si>
    <t>Secretaría de Cultura</t>
  </si>
  <si>
    <t>Secretaría de Turismo</t>
  </si>
  <si>
    <t>Gobernación</t>
  </si>
  <si>
    <t>Comisión Nacional para Prevenir y Erradicar la Violencia Contra las Mujeres (CONVIM)</t>
  </si>
  <si>
    <t>No</t>
  </si>
  <si>
    <t>Secretaría Ejecutiva del Sistema Nacional para la Protección Integral de Niñas, Niños y Adolescentes (SE-SIPINNA)</t>
  </si>
  <si>
    <t>Coordinación para la Atención Integral de la Migración en la Frontera Sur (CAIMFS)</t>
  </si>
  <si>
    <t>Instituto Nacional para el Federalismo y el Desarrollo Municipal (INAFED)</t>
  </si>
  <si>
    <t>Comisión Nacional de Búsqueda de Personas (CNBP)</t>
  </si>
  <si>
    <t>Instituto Nacional de Migración (INM)</t>
  </si>
  <si>
    <t>Consejo Nacional para Prevenir la Discriminación (CONAPRED)</t>
  </si>
  <si>
    <t>Talleres Gráficos de México (TGM)</t>
  </si>
  <si>
    <t>Relaciones exteriores</t>
  </si>
  <si>
    <t>Agencia Mexicana de Cooperación Internacional para el Desarrollo (AMEXCID)</t>
  </si>
  <si>
    <t xml:space="preserve"> Instituto de los Mexicanos en el Exterior (IME) </t>
  </si>
  <si>
    <t>Instituto Matías Romero (IMR)</t>
  </si>
  <si>
    <t>Defensa Nacional</t>
  </si>
  <si>
    <t>Instituto de Seguridad Social para las Fuerzas Armadas Mexicanas (ISSFAM)</t>
  </si>
  <si>
    <t>Aeropuerto Internacional Felipe Ángeles, S.A. de C.V. (AIFA)</t>
  </si>
  <si>
    <t>Marina</t>
  </si>
  <si>
    <t>Administración del Sistema Portuario Nacional Altamira, S.A. de C.V. (ASIPONA Altamira)</t>
  </si>
  <si>
    <t>Administración del Sistema Portuario Nacional Coatzacoalcos, S.A. de C.V. (ASIPONA Coatzacoalcos)</t>
  </si>
  <si>
    <t>Administración del Sistema Portuario Nacional Dos Bocas, S.A. de C.V. (ASIPONA Dos Bocas)</t>
  </si>
  <si>
    <t>Administración del Sistema Portuario Nacional Ensenada, S.A. de C.V. (ASIPONA Ensenada)</t>
  </si>
  <si>
    <t>Administración del Sistema Portuario Nacional Guaymas, S.A. de C.V. (ASIPONA Guaymas)</t>
  </si>
  <si>
    <t>Administración del Sistema Portuario Nacional Lázaro Cárdenas, S.A. de C.V. (ASIPONA  Lázaro Cárdenas)</t>
  </si>
  <si>
    <t>Administración del Sistema Portuario Nacional Manzanillo, S.A. de C.V. (ASIPONA Manzanillo)</t>
  </si>
  <si>
    <t>Administración del Sistema Portuario Nacional Mazatlán, S.A. de C.V. (ASIPONA Mazatlán)</t>
  </si>
  <si>
    <t>Administración del Sistema Portuario Nacional Progreso, S.A. de C.V. (ASIPONA Progreso)</t>
  </si>
  <si>
    <t>Administración del Sistema Portuario Nacional Puerto Chiapas, S.A. de C.V.  (ASIPONA Chiapas)</t>
  </si>
  <si>
    <t>Administración del Sistema Portuario Nacional Puerto Vallarta, S.A. de C.V. (ASIPONA Vallarta)</t>
  </si>
  <si>
    <t>Administración del Sistema Portuario Nacional Salina Cruz, S.A. de C.V. (ASIPONA Salina Cruz)</t>
  </si>
  <si>
    <t>Administración del Sistema Portuario Nacional Tampico, S.A. de C.V. (ASIPONA Tampico)</t>
  </si>
  <si>
    <t>Administración del Sistema Portuario Nacional Topolobampo, S.A. de C.V. (ASIPONA Topolobampo)</t>
  </si>
  <si>
    <t>Administración del Sistema Portuario Nacional Tuxpan, S.A. de C.V. (ASIPONA Tuxpan)</t>
  </si>
  <si>
    <t>Administración del Sistema Portuario Nacional Veracruz, S.A. de C.V. (ASIPONA Veracruz)</t>
  </si>
  <si>
    <t>Corredor Interoceánico del Istmo de Tehuantepec (CIIT)</t>
  </si>
  <si>
    <t>Aeropuerto Internacional de la Ciudad de México, S.A. de C.V. (AICM)</t>
  </si>
  <si>
    <t>Servicios Aeroportuarios de la Ciudad de México, S.A. de C.V. (SACM)</t>
  </si>
  <si>
    <t>Grupo Aeroportuario de la Ciudad de México, S.A. de C.V. (GACM)</t>
  </si>
  <si>
    <t>Seguridad y Protección Ciudadana</t>
  </si>
  <si>
    <t>Centro Nacional de Prevención de Desastres (CENAPRED)</t>
  </si>
  <si>
    <t>Coordinación Nacional Antisecuestro (CONASE)</t>
  </si>
  <si>
    <t>Secretariado Ejecutivo del Sistema Nacional de Seguridad Pública (SESNSP)</t>
  </si>
  <si>
    <t xml:space="preserve">Servicio de Protección Federal (SPF) </t>
  </si>
  <si>
    <t>Guardia Nacional  (GN)</t>
  </si>
  <si>
    <t>Órgano Administrativo Desconcentrado Prevención y Readaptación Social (OADPRS)</t>
  </si>
  <si>
    <t>Centro Nacional de Inteligencia (CNI)</t>
  </si>
  <si>
    <t>Hacendario</t>
  </si>
  <si>
    <t>Instituto para el Desarrollo Técnico de las Haciendas Públicas (INDETEC)</t>
  </si>
  <si>
    <t>Comisión Nacional de Seguros y Fianzas (CNSF)</t>
  </si>
  <si>
    <t>Comisión Nacional del Sistema de Ahorro para el Retiro (CONSAR)</t>
  </si>
  <si>
    <t>Lotería Nacional (LOTENAL)</t>
  </si>
  <si>
    <t>Casa de Moneda de México</t>
  </si>
  <si>
    <t>Instituto de Administración y Avalúos de Bienes Nacionales (INDAABIN)</t>
  </si>
  <si>
    <t>Banco Nacional del Ejército, Fuerza Aérea y Armada, S.N.C. (Banjercito).</t>
  </si>
  <si>
    <t>Instituto para la Protección al Ahorro Bancario (IPAB)</t>
  </si>
  <si>
    <t>AGROASEMEX, S.A. (AGROASEMEX)</t>
  </si>
  <si>
    <t>Banco del Bienestar, Sociedad Nacional de Crédito, Institución de Banca de Desarrollo (Banco del Bienestar, S.N.C.)</t>
  </si>
  <si>
    <t>Banco Nacional de Comercio Exterior, S.N.C. (Bancomext)</t>
  </si>
  <si>
    <t>Banco Nacional de Obras y Servicios Públicos, S.N.C. (BANOBRAS)</t>
  </si>
  <si>
    <t>Comisión Nacional Bancaria y de Valores (CNBV)</t>
  </si>
  <si>
    <t>Comisión Nacional para la Protección y la Defensa de los Usuarios de Servicios Financieros (CONDUSEF)</t>
  </si>
  <si>
    <t>Financiera Nacional de Desarrollo Agropecuario, Rural, Forestal y Pesquero (FND)</t>
  </si>
  <si>
    <t>Fondo de Capitalización e Inversión del Sector Rural (FOCIR)</t>
  </si>
  <si>
    <t>Fondo de Operación y Financiamiento Bancario a la Vivienda (FOVI)</t>
  </si>
  <si>
    <t>Nacional Financiera, S.N.C. (NAFIN)</t>
  </si>
  <si>
    <t>Sociedad Hipotecaria Federal, S.N.C., Institución de Banca de Desarrollo (SHF)</t>
  </si>
  <si>
    <t>Instituto para Devolver al Pueblo lo Robado (INDEP)</t>
  </si>
  <si>
    <t>Servicios de Administración Tributaria  (SAT)</t>
  </si>
  <si>
    <t>Fondo Especial para Financiamientos Agropecuarios (FEFA)</t>
  </si>
  <si>
    <t>Fondo de Garantía y Fomento para las Actividades Pesqueras (FOPESCA)</t>
  </si>
  <si>
    <t>Fondo de Garantía y Fomento para la Agricultura, Ganadería y Avicultura (FONDO)</t>
  </si>
  <si>
    <t>Fondo Especial de Asistencia Técnica y Garantía para Créditos Agropecuarios (FEGA)</t>
  </si>
  <si>
    <t>Agencia Nacional de Aduanas de México (ANAM)</t>
  </si>
  <si>
    <t>Seguros de Crédito a la Vivienda SHF, S.A. de C.V., (SCV-SHF)</t>
  </si>
  <si>
    <t>Bienestar</t>
  </si>
  <si>
    <t>Instituto Nacional de la Economía Social (INAES)</t>
  </si>
  <si>
    <t>Instituto Nacional de las Personas Adultas Mayores (INAPAM)</t>
  </si>
  <si>
    <t>Consejo Nacional de Evaluación de la Política de Desarrollo Social (CONEVAL)</t>
  </si>
  <si>
    <t>Consejo Nacional para el Desarrollo y la Inclusión de las Personas con Discapacidad (CONADIS)</t>
  </si>
  <si>
    <t>Medio Ambiente</t>
  </si>
  <si>
    <t>Comisión Nacional del Agua (CONAGUA)</t>
  </si>
  <si>
    <t>Agencia de Seguridad, Energía y Ambiente (ASEA)</t>
  </si>
  <si>
    <t xml:space="preserve">Comisión Nacional de Áreas Naturales Protegidas (CONANP) </t>
  </si>
  <si>
    <t xml:space="preserve">Comisión Nacional Forestal (CONAFOR) </t>
  </si>
  <si>
    <t xml:space="preserve">Instituto Mexicano de Tecnología del Agua (IMTA) </t>
  </si>
  <si>
    <t xml:space="preserve">Instituto Nacional de Ecología y Cambio Climático (INECC) </t>
  </si>
  <si>
    <t xml:space="preserve">Procuraduría Federal de Protección al Ambiente (PROFEPA) </t>
  </si>
  <si>
    <t>Energía</t>
  </si>
  <si>
    <t>Centro Nacional de Control del Gas Natural (CENAGAS)</t>
  </si>
  <si>
    <t>Comisión Nacional para el Uso Eficiente de la Energía (CONUEE)</t>
  </si>
  <si>
    <t>Centro Nacional de Control de Energía (CENACE)</t>
  </si>
  <si>
    <t>Comisión Nacional de Hidrocarburos (CNH)</t>
  </si>
  <si>
    <t>Comisión Nacional de Seguridad Nuclear y Salvaguardias (CNSNS)</t>
  </si>
  <si>
    <t>Instituto Mexicano del Petróleo (IMP)</t>
  </si>
  <si>
    <t>Instituto Nacional de Investigaciones Nucleares (ININ)</t>
  </si>
  <si>
    <t>Instituto Nacional de Electricidad y Energías Limpias (INEEL)</t>
  </si>
  <si>
    <t>Comisión Reguladora de Energía (CRE)</t>
  </si>
  <si>
    <t>Compañía Mexicana de Exploraciones, S.A. de C.V. (COMESA)</t>
  </si>
  <si>
    <t>Economía</t>
  </si>
  <si>
    <t>Comisión Nacional de Mejora Regulatoria (CONAMER)</t>
  </si>
  <si>
    <t xml:space="preserve">Exportadora de Sal, S.A. de C.V.  (ESSA) </t>
  </si>
  <si>
    <t>Fideicomiso de Fomento Minero (FIFOMI)</t>
  </si>
  <si>
    <t>Instituto Mexicano de la Propiedad Industrial (IMPI)</t>
  </si>
  <si>
    <t>Procuraduría Federal del Consumidor (PROFECO)</t>
  </si>
  <si>
    <t>Servicio Geológico Mexicano  (SGM)</t>
  </si>
  <si>
    <t>Centro Nacional de Metrología (CENAM)</t>
  </si>
  <si>
    <t>Agricultura y Desarrollo Rural;</t>
  </si>
  <si>
    <t xml:space="preserve">Comisión Nacional de las Zonas Áridas (CONAZA)  </t>
  </si>
  <si>
    <t>Comité Nacional para el Desarrollo Sustentable de la Caña de Azúcar (CONADESUCA)</t>
  </si>
  <si>
    <t>Servicio Nacional de Sanidad, Inocuidad y Calidad Agroalimentaria  (SENASICA)</t>
  </si>
  <si>
    <t>Colegio Superior Agropecuario del Estado de Guerrero (CSAEGRO)</t>
  </si>
  <si>
    <t>Instituto Nacional de Investigaciones Forestales, Agrícolas y Pecuarias (INIFAP)</t>
  </si>
  <si>
    <t>Comisión Nacional de Acuacultura y Pesca (CONAPESCA)</t>
  </si>
  <si>
    <t>Colegio de Postgraduados (COLPOS)</t>
  </si>
  <si>
    <t>Servicio de Información Agroalimentaria y Pesquera (SIAP)</t>
  </si>
  <si>
    <t>Fideicomiso de Riesgo Compartido (FIRCO)</t>
  </si>
  <si>
    <t>Servicio Nacional de Inspección y Certificación de Semillas (SNICS)</t>
  </si>
  <si>
    <t>Instituto Nacional de Pesca y Acuacultura (INAPESCA)</t>
  </si>
  <si>
    <t>Productora Nacional de Biológicos Veterinarios (PRONABIVE)</t>
  </si>
  <si>
    <t>Seguridad Alimentaria Mexicana (SEGALMEX)</t>
  </si>
  <si>
    <t>Diconsa, S.A. de C.V.</t>
  </si>
  <si>
    <t xml:space="preserve"> Instituto Nacional para el Desarrollo de Capacidades del Sector Rural (INCA RURAL) </t>
  </si>
  <si>
    <t>Liconsa, S.A. de C.V</t>
  </si>
  <si>
    <t>Infraestructura, Comunicaciones y Transportes;</t>
  </si>
  <si>
    <t>Agencia Espacial Mexicana (AEM)</t>
  </si>
  <si>
    <t>Servicio Postal Mexicano (SEPOMEX)</t>
  </si>
  <si>
    <t>Aeropuertos y Servicios Auxiliares (ASA)</t>
  </si>
  <si>
    <t>Caminos y Puentes Federales de Ingresos y Servicios Conexos (CAPUFE)</t>
  </si>
  <si>
    <t>Instituto Mexicano del Transporte (IMT)</t>
  </si>
  <si>
    <t>Servicios a la Navegación en el Espacio Aéreo Mexicano (SENEAM)</t>
  </si>
  <si>
    <t>Agencia Federal de Aviación Civil (AFAC)</t>
  </si>
  <si>
    <t>Agencia Reguladora del Transporte Ferroviario (ARTF)</t>
  </si>
  <si>
    <t>Organismo Promotor de Inversiones en Telecomunicaciones (OPIT)</t>
  </si>
  <si>
    <t>Financiera para el Bienestar (FINABIEN), antes Telecomunicaciones de México</t>
  </si>
  <si>
    <t>Educación Pública</t>
  </si>
  <si>
    <t>Impresora y Encuadernadora Progreso, S.A. de C.V. (IEPSA)</t>
  </si>
  <si>
    <t>Instituto Nacional de la Infraestructura Fisíca Educativa (INIFED)</t>
  </si>
  <si>
    <t>Centro de Investigación y de Estudios Avanzados del Instituto Politécnico Nacional (CINVESTAV)</t>
  </si>
  <si>
    <t>Instituto Politécnico Nacional (IPN)</t>
  </si>
  <si>
    <t>XEIPN Canal Once (XEIPN)</t>
  </si>
  <si>
    <t>Comisión de Operación y Fomento de Actividades Académicas del Instituto Politécnico Nacional (COFAA)</t>
  </si>
  <si>
    <t>Patronato de Obras e Instalaciones del Instituto Politécnico Nacional (POI-IPN)</t>
  </si>
  <si>
    <t>Fondo de Cultura Económica (FCE)</t>
  </si>
  <si>
    <t>Universidad Pedagógica Nacional (UPN)</t>
  </si>
  <si>
    <t>Comisión Nacional de Libros de Texto Gratuitos (CONALITEG)</t>
  </si>
  <si>
    <t>Centro de Enseñanza Técnica Industrial (CETI)</t>
  </si>
  <si>
    <t>Colegio de Bachilleres (COLBACH)</t>
  </si>
  <si>
    <t>Colegio Nacional de Educación Profesional Técnica (CONALEP)</t>
  </si>
  <si>
    <t xml:space="preserve">Coordinación Nacional de Becas para el Bienestar Benito Juárez (CNBBBJ) </t>
  </si>
  <si>
    <t>Instituto Nacional para la Educación de Adultos (INEA)</t>
  </si>
  <si>
    <t>Universidad Abierta y a Distancia de México (UnADM)</t>
  </si>
  <si>
    <t>Comisión Nacional de Cultura Física y Deporte (CONADE)</t>
  </si>
  <si>
    <t>Consejo Nacional de Fomento Educativo (CONAFE)</t>
  </si>
  <si>
    <t>Fideicomiso de los Sistemas Normalizado de Competencia Laboral y de Certificación de Competencia Laboral/Consejo Nacional de Normalización y Certificación de Competencias Laborales (CONOCER)</t>
  </si>
  <si>
    <t>Autoridad Educativa Federal (AEFCM)</t>
  </si>
  <si>
    <t>Salud</t>
  </si>
  <si>
    <t>Administración del Patrimonio de la Beneficencia Pública (APBP)</t>
  </si>
  <si>
    <t>Centro Nacional de Equidad de Género y Salud Reproductiva Equidad y Salud (CNEGySR)</t>
  </si>
  <si>
    <t>Centro Nacional de Excelencia Tecnológica en Salud (CENETEC)</t>
  </si>
  <si>
    <t>Centro Nacional de la Transfusión Sanguínea (CNTS)</t>
  </si>
  <si>
    <t>Centro Nacional de Programas Preventivos y Control de Enfermedades (CENAPRECE)</t>
  </si>
  <si>
    <t>Centro Nacional de Trasplantes (CENATRA)</t>
  </si>
  <si>
    <t>Comisión Nacional Contra las Adicciones (CONADIC)</t>
  </si>
  <si>
    <t>Centro Nacional para la Prevención y el Control del VIH/SIDA (CENSIDA)</t>
  </si>
  <si>
    <t xml:space="preserve">Centro Nacional para la Salud de la Infancia y la Adolescencia (CeNSIA) </t>
  </si>
  <si>
    <t>Comisión Nacional de Bioética (CONBIOÉTICA)</t>
  </si>
  <si>
    <t>Servicios de Atención Psiquiátrica (SAP)</t>
  </si>
  <si>
    <t xml:space="preserve">Instituto Nacional de Geriatría (INGER) </t>
  </si>
  <si>
    <t>Hospital General de México "Dr. Eduardo Liceaga" (HGMEL)</t>
  </si>
  <si>
    <t>Instituto Nacional de Ciencias Médicas y Nutrición Salvador Zubirán (INCMNSZ)</t>
  </si>
  <si>
    <t>Hospital Juárez de México (HJM)</t>
  </si>
  <si>
    <t>Comisión Nacional de Arbitraje Médico (CONAMED)</t>
  </si>
  <si>
    <t>Hospital Infantil de México Federico Gómez (HIMFG)</t>
  </si>
  <si>
    <t>Instituto Nacional de Salud Pública (INSP)</t>
  </si>
  <si>
    <t>Instituto Nacional de Cardiología Ignacio Chávez (INCAR)</t>
  </si>
  <si>
    <t>Instituto Nacional de Enfermedades Respiratorias "Ismael Cosío Villegas" (INER)</t>
  </si>
  <si>
    <t>Instituto Nacional de Medicina Genómica (INMEGEN)</t>
  </si>
  <si>
    <t>Instituto Nacional de Psiquiatría Ramón de la Fuente Muñiz (INPRF)</t>
  </si>
  <si>
    <t>Instituto Nacional de Perinatología Isidro Espinosa de los Reyes (INPER)</t>
  </si>
  <si>
    <t>Laboratorios de Biológicos y Reactivos de México, S.A. de C.V.  (BIRMEX)</t>
  </si>
  <si>
    <t>Instituto de Salud para el Bienestar (INSABI)</t>
  </si>
  <si>
    <t>Centro de Integración Juvenil, A.C. (CIJ)</t>
  </si>
  <si>
    <t>Hospital General Dr. Manuel Gea González (GEA)</t>
  </si>
  <si>
    <t>Hospital Regional de Alta Especialidad del Bajío (HRAEB)</t>
  </si>
  <si>
    <t>Hospital Regional de Alta Especialidad Ciudad Victoria “Bicentenario 2010” (HRAEV)</t>
  </si>
  <si>
    <t>Instituto Nacional de Cancerología (INCAN)</t>
  </si>
  <si>
    <t>Instituto Nacional de Pediatría (INP)</t>
  </si>
  <si>
    <t>Instituto Nacional de Rehabilitación (INR)</t>
  </si>
  <si>
    <t>Sistema Nacional para el Desarrollo Integral de la Familia (SNDIF)</t>
  </si>
  <si>
    <t>Centro Regional de Alta Especialidad de Chiapas (CRAE)</t>
  </si>
  <si>
    <t>Hospital Regional de Alta Especialidad de Ixtapaluca (HRAEI)</t>
  </si>
  <si>
    <t>Hospital Regional de Alta Especialidad de la Península de Yucatán (HRAEPY)</t>
  </si>
  <si>
    <t>Hospital Regional de Alta Especialidad de Oaxaca (HRAEO)</t>
  </si>
  <si>
    <t>Instituto Nacional de Neurología y Neurocirugía Manuel Velasco Suárez (INNN)</t>
  </si>
  <si>
    <t>Centro de Investigación Científica de Yucatán, A.C. (CICY)</t>
  </si>
  <si>
    <t>Trabajo y Previsión Social</t>
  </si>
  <si>
    <t>Procuraduría Federal de la Defensa del Trabajo (PROFEDET)</t>
  </si>
  <si>
    <t>Centro Federal de Conciliación y Registro Laboral (CFCRL)</t>
  </si>
  <si>
    <t>Comisión Nacional de los Salarios Mínimos (CONASAMI)</t>
  </si>
  <si>
    <t>Junta Federal de Conciliación y Arbitraje (JFCA)</t>
  </si>
  <si>
    <t>Instituto Mexicano de la Juventud (IMJUVE)</t>
  </si>
  <si>
    <t>Instituto del Fondo Nacional para el Consumo de los Trabajadores (INFONACOT)</t>
  </si>
  <si>
    <t>Desarrollo Agrario, Territorial y Urbano;</t>
  </si>
  <si>
    <t>Fideicomiso Fondo Nacional de Fomento Ejidal</t>
  </si>
  <si>
    <t>Instituto Nacional del Suelo Sustentable (INSUS)</t>
  </si>
  <si>
    <t>Comisión Nacional de Vivienda (CoNaVi)</t>
  </si>
  <si>
    <t>Fideicomiso Fondo Nacional de Habitaciones Populares (FONHAPO)</t>
  </si>
  <si>
    <t>Registro Agrario Nacional (RAN)</t>
  </si>
  <si>
    <t>Procuraduría Agraria (PA)</t>
  </si>
  <si>
    <t>Cultura</t>
  </si>
  <si>
    <t>Instituto Mexicano de Cinematografía (IMCINE)</t>
  </si>
  <si>
    <t>Fideicomiso para la Cineteca Nacional (FICINE)</t>
  </si>
  <si>
    <t>Instituto Nacional de Bellas Artes y Literatura (INBAL)</t>
  </si>
  <si>
    <t>Centro de Capacitación Cinematográfica, A.C. (CCC)</t>
  </si>
  <si>
    <t>Fondo Nacional para el Fomento de las Artesanías (FONART)</t>
  </si>
  <si>
    <t>Instituto Nacional de Lenguas Indígenas (INALI)</t>
  </si>
  <si>
    <t>Radio Educación (E Radio)</t>
  </si>
  <si>
    <t>Educal, S.A de C.V.</t>
  </si>
  <si>
    <t>Televisión Metropolitana, S.A. de C.V. (Canal 22)</t>
  </si>
  <si>
    <t>Instituto Nacional del Derecho de Autor (INDAUTOR)</t>
  </si>
  <si>
    <t xml:space="preserve">Instituto Nacional de Estudios Históricos de las Revoluciones de México (INEHRM)
</t>
  </si>
  <si>
    <t>Compañía Operadora del Centro Cultural y Turístico de Tijuana, S.A. de C.V (CECUT)</t>
  </si>
  <si>
    <t>Estudios Churubusco Azteca, S.A.</t>
  </si>
  <si>
    <t>Instituto Nacional de Antropología e Historia (INAH)</t>
  </si>
  <si>
    <t>Turismo</t>
  </si>
  <si>
    <t>FONATUR Infraestructura, S.A. de C.V</t>
  </si>
  <si>
    <t>Fondo Nacional de Fomento al Turismo (FONATUR).</t>
  </si>
  <si>
    <t>FONATUR Tren Maya, S.A. de C.V.</t>
  </si>
  <si>
    <t>No sectorizadas</t>
  </si>
  <si>
    <t>Comisión Ejecutiva de Atención a Víctimas  (CEAV)</t>
  </si>
  <si>
    <t>Comisión Nacional para la Mejora Continua de la Educación (MEJOREDU)</t>
  </si>
  <si>
    <t>Instituto Nacional de las Mujeres (INMUJERES)</t>
  </si>
  <si>
    <t>Sistema Público de Radiodifusión del Estado Mexicano (SPR)</t>
  </si>
  <si>
    <t>Instituto Nacional de los Pueblos Indígenas (INPI)</t>
  </si>
  <si>
    <t xml:space="preserve"> Procuraduría de la Defensa del Contribuyente (PRODECON)</t>
  </si>
  <si>
    <t xml:space="preserve"> Instituto de Seguridad y Servicios Sociales de los Trabajadores del Estado (ISSSTE)</t>
  </si>
  <si>
    <t xml:space="preserve">Instituto Mexicano del Seguro Social (IMSS) </t>
  </si>
  <si>
    <t>Consejo Nacional de Humanidades, Ciencias y Tecnologías (CONAHCYT)</t>
  </si>
  <si>
    <t>Centro de Investigación en Materiales Avanzados (CIMAV)</t>
  </si>
  <si>
    <t xml:space="preserve"> Centro de Investigaciones en Óptica, A. C. (CIO)</t>
  </si>
  <si>
    <t>Corporación Mexicana de Investigación en Materiales, S. A. de C.V (COMIMSA)</t>
  </si>
  <si>
    <t>Instituto Potosino de Investigación Científica y Tecnológica (IPICYT)</t>
  </si>
  <si>
    <t>Centro de Investigación y Asistencia en Tecnología y Diseño del Estado de Jalisco, A.C. (CIATEJ)</t>
  </si>
  <si>
    <t>Centro de Investigaciones Biológicas del Noroeste, S.C. (CIBNOR)</t>
  </si>
  <si>
    <t>Centro de Tecnología Avanzada A.C.(CIATEQ)</t>
  </si>
  <si>
    <t>Centro de Ingeniería y Desarrollo Industrial (CIDESI)</t>
  </si>
  <si>
    <t>Centro de Investigación en Alimentación y Desarrollo, A. C. (CIAD)</t>
  </si>
  <si>
    <t>Centro de Investigación Científica y de Educación Superior de Ensenada, Baja California (CICESE)</t>
  </si>
  <si>
    <t>Centro de Investigación en Ciencias de Información Geoespacial, A.C. (CENTROGEO)</t>
  </si>
  <si>
    <t>Centro de Investigación en Matemáticas, A.C. (CIMAT)</t>
  </si>
  <si>
    <t xml:space="preserve"> Centro de Investigación en Química Aplicada (CIQA)</t>
  </si>
  <si>
    <t>Centro De Investigación y Desarrollo Tecnológico En Electroquímica, S.C. (CIDETEQ)</t>
  </si>
  <si>
    <t>Centro de Innovación Aplicada en Tecnologías Competitivas, A.C. (CIATEC)</t>
  </si>
  <si>
    <t>El Colegio de la Frontera Norte, A.C. (COLEF)</t>
  </si>
  <si>
    <t>El Colegio de la Frontera Sur (ECOSUR)</t>
  </si>
  <si>
    <t>El Colegio de Michoacán, A.C (COLMICH)</t>
  </si>
  <si>
    <t>El Colegio de San Luis, A.C. (COLSAN)</t>
  </si>
  <si>
    <t>Instituto de Ecología, A.C. (INECOL)</t>
  </si>
  <si>
    <t xml:space="preserve"> Instituto de Investigaciones "Dr. José María Luis Mora" (Instituto Mora)</t>
  </si>
  <si>
    <t>Instituto Nacional de Astrofísica, Óptica y Electrónica (INAOE)</t>
  </si>
  <si>
    <t>Centro de Investigaciones y Estudios Superiores en Antropología Social (CIESAS)</t>
  </si>
  <si>
    <t>Centro de Investigación e Innovación en Tecnologías de la Información y Comunicación (INFOTEC)</t>
  </si>
  <si>
    <t>Archivo General de la Nación (AGN)</t>
  </si>
  <si>
    <t xml:space="preserve"> Instituto Mexicano de la Radio (IMR)</t>
  </si>
  <si>
    <t>Empresas Productivas</t>
  </si>
  <si>
    <t>Petróleos Mexicanos (PEMEX)</t>
  </si>
  <si>
    <t>PEMEX Logística</t>
  </si>
  <si>
    <t>Pemex Transformación Industrial</t>
  </si>
  <si>
    <t xml:space="preserve">Petróleos Mexicanos Exploración y Producción, S.A. de C.V. (PEMEX Exploración y Producción) </t>
  </si>
  <si>
    <t>Comisión Federal de Electricidad (CFE)</t>
  </si>
  <si>
    <t>Secretaría de Estado</t>
  </si>
  <si>
    <t>Numero de instituciones  que cumplen actividades</t>
  </si>
  <si>
    <t>Promedio por agrupamiento de Secretarías,  instituciones sectorizadas, instituciones no sectorizadas y empresas productivas del Estado</t>
  </si>
  <si>
    <t>Ferrocarril del Istmo de Tehuantepec, S.A. de C.V., (FIT)</t>
  </si>
  <si>
    <t>Numero de instituciones que no cumplen actividades</t>
  </si>
  <si>
    <t>Porcentaje de instituciones que cumplen actividades</t>
  </si>
  <si>
    <t>Porcentaje de instituciones que no cumplen actividades</t>
  </si>
  <si>
    <t>PORCENTAJE TOTAL DE LA IMPLEMENTACIÓN DE LA POLÍTICA DE TRANSPARENCIA, GOBIERNO ABIERTO Y DATOS ABIERTOS 2021-2024</t>
  </si>
  <si>
    <t>Consejo Nacional de Población (CONAPO)</t>
  </si>
  <si>
    <t>Comisión Mexicana de Ayuda a Refugiados  (COMAR)</t>
  </si>
  <si>
    <t>SÍ</t>
  </si>
  <si>
    <r>
      <t>El seguimiento se realizó con base en un sistema binario, en donde el cumplimiento de la actividad "Sí" es igual a</t>
    </r>
    <r>
      <rPr>
        <b/>
        <sz val="8"/>
        <rFont val="Montserrat"/>
      </rPr>
      <t xml:space="preserve"> 1</t>
    </r>
    <r>
      <rPr>
        <sz val="8"/>
        <rFont val="Montserrat"/>
      </rPr>
      <t xml:space="preserve"> y el incumplimiento de la actividad "No"  es igual a</t>
    </r>
    <r>
      <rPr>
        <b/>
        <sz val="8"/>
        <rFont val="Montserrat"/>
      </rPr>
      <t xml:space="preserve"> 0</t>
    </r>
    <r>
      <rPr>
        <sz val="8"/>
        <rFont val="Montserrat"/>
      </rPr>
      <t xml:space="preserve">.
La cantidad de actividades que aplicaron a los grupos </t>
    </r>
    <r>
      <rPr>
        <b/>
        <sz val="8"/>
        <rFont val="Montserrat"/>
      </rPr>
      <t>1</t>
    </r>
    <r>
      <rPr>
        <sz val="8"/>
        <rFont val="Montserrat"/>
      </rPr>
      <t>,</t>
    </r>
    <r>
      <rPr>
        <b/>
        <sz val="8"/>
        <rFont val="Montserrat"/>
      </rPr>
      <t>2</t>
    </r>
    <r>
      <rPr>
        <sz val="8"/>
        <rFont val="Montserrat"/>
      </rPr>
      <t xml:space="preserve"> y</t>
    </r>
    <r>
      <rPr>
        <b/>
        <sz val="8"/>
        <rFont val="Montserrat"/>
      </rPr>
      <t xml:space="preserve"> 3</t>
    </r>
    <r>
      <rPr>
        <sz val="8"/>
        <rFont val="Montserrat"/>
      </rPr>
      <t xml:space="preserve"> son un total de</t>
    </r>
    <r>
      <rPr>
        <b/>
        <sz val="8"/>
        <rFont val="Montserrat"/>
      </rPr>
      <t xml:space="preserve"> 20</t>
    </r>
    <r>
      <rPr>
        <sz val="8"/>
        <rFont val="Montserrat"/>
      </rPr>
      <t xml:space="preserve">.
La cantidad de actividades que aplicaron al grupo 4 son un total de </t>
    </r>
    <r>
      <rPr>
        <b/>
        <sz val="8"/>
        <rFont val="Montserrat"/>
      </rPr>
      <t>17</t>
    </r>
    <r>
      <rPr>
        <sz val="8"/>
        <rFont val="Montserrat"/>
      </rPr>
      <t xml:space="preserve">.
Los grupos se establecierón de conformidad a lo establecido en la Política de Transparencia, Gobierno Abierto y Datos Abiertos, publicada en el DOF el 30 de junio del 2021.
El cálculo para determinar el porcentaje de cumplimiento por eje es el siguiente:
El número de actividades cumplidas entre el total de actividades que aplican, es igual al porcertaje de cumplimiento.
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</si>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</sst>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ontserrat"/>
    </font>
    <font>
      <b/>
      <sz val="1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8"/>
      <color theme="1"/>
      <name val="Calibri"/>
      <family val="2"/>
      <scheme val="minor"/>
    </font>
    <font>
      <sz val="8"/>
      <color theme="1"/>
      <name val="Montserrat"/>
    </font>
    <font>
      <sz val="10"/>
      <color theme="1"/>
      <name val="Montserrat"/>
      <family val="3"/>
    </font>
    <font>
      <sz val="9"/>
      <name val="Montserrat"/>
    </font>
    <font>
      <b/>
      <sz val="8"/>
      <name val="Calibri"/>
      <family val="2"/>
      <scheme val="minor"/>
    </font>
    <font>
      <sz val="8"/>
      <name val="Montserrat"/>
    </font>
    <font>
      <b/>
      <sz val="8"/>
      <name val="Montserrat"/>
    </font>
    <font>
      <sz val="11"/>
      <name val="Calibri"/>
      <family val="2"/>
      <scheme val="minor"/>
    </font>
    <font>
      <sz val="10"/>
      <color theme="0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125">
        <bgColor theme="0"/>
      </patternFill>
    </fill>
    <fill>
      <patternFill patternType="lightGray"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indexed="64"/>
      </top>
      <bottom/>
      <diagonal/>
    </border>
    <border>
      <left style="thin">
        <color rgb="FFFFFF00"/>
      </left>
      <right style="thin">
        <color rgb="FFFFFF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10" fontId="3" fillId="5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protection hidden="1"/>
    </xf>
    <xf numFmtId="0" fontId="13" fillId="0" borderId="0" xfId="0" applyFo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10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0" fontId="4" fillId="0" borderId="1" xfId="1" applyNumberFormat="1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10" fontId="5" fillId="0" borderId="1" xfId="1" applyNumberFormat="1" applyFont="1" applyBorder="1" applyAlignment="1" applyProtection="1">
      <alignment horizontal="center" vertical="center" wrapText="1"/>
      <protection hidden="1"/>
    </xf>
    <xf numFmtId="10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10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0" fontId="4" fillId="5" borderId="0" xfId="0" applyNumberFormat="1" applyFont="1" applyFill="1" applyAlignment="1" applyProtection="1">
      <alignment horizontal="left"/>
      <protection hidden="1"/>
    </xf>
    <xf numFmtId="0" fontId="4" fillId="5" borderId="0" xfId="0" applyFont="1" applyFill="1" applyProtection="1">
      <protection hidden="1"/>
    </xf>
    <xf numFmtId="0" fontId="4" fillId="1" borderId="1" xfId="0" applyFont="1" applyFill="1" applyBorder="1" applyAlignment="1" applyProtection="1">
      <alignment horizontal="center" vertical="center" wrapText="1"/>
      <protection hidden="1"/>
    </xf>
    <xf numFmtId="0" fontId="4" fillId="5" borderId="0" xfId="0" applyNumberFormat="1" applyFont="1" applyFill="1" applyProtection="1"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8" fillId="1" borderId="1" xfId="0" applyFont="1" applyFill="1" applyBorder="1" applyAlignment="1" applyProtection="1">
      <alignment horizontal="center" vertical="center" wrapText="1"/>
      <protection hidden="1"/>
    </xf>
    <xf numFmtId="10" fontId="5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left" vertical="center" wrapText="1"/>
      <protection hidden="1"/>
    </xf>
    <xf numFmtId="0" fontId="4" fillId="6" borderId="1" xfId="0" applyFont="1" applyFill="1" applyBorder="1" applyAlignment="1" applyProtection="1">
      <alignment horizontal="left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0" fontId="5" fillId="5" borderId="1" xfId="0" applyNumberFormat="1" applyFont="1" applyFill="1" applyBorder="1" applyAlignment="1" applyProtection="1">
      <alignment horizontal="center" vertical="center"/>
      <protection hidden="1"/>
    </xf>
    <xf numFmtId="10" fontId="5" fillId="5" borderId="5" xfId="0" applyNumberFormat="1" applyFont="1" applyFill="1" applyBorder="1" applyAlignment="1" applyProtection="1">
      <alignment horizontal="center" vertical="center"/>
      <protection hidden="1"/>
    </xf>
    <xf numFmtId="10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0" fontId="2" fillId="5" borderId="1" xfId="0" applyNumberFormat="1" applyFont="1" applyFill="1" applyBorder="1" applyAlignment="1" applyProtection="1">
      <alignment horizontal="center" vertical="center"/>
      <protection hidden="1"/>
    </xf>
    <xf numFmtId="10" fontId="4" fillId="5" borderId="1" xfId="0" applyNumberFormat="1" applyFont="1" applyFill="1" applyBorder="1" applyAlignment="1" applyProtection="1">
      <alignment horizontal="center" vertical="center"/>
      <protection hidden="1"/>
    </xf>
    <xf numFmtId="10" fontId="4" fillId="0" borderId="0" xfId="0" applyNumberFormat="1" applyFont="1" applyAlignment="1" applyProtection="1">
      <alignment horizontal="left" vertical="center"/>
      <protection hidden="1"/>
    </xf>
    <xf numFmtId="10" fontId="5" fillId="5" borderId="5" xfId="1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1" borderId="1" xfId="0" applyFont="1" applyFill="1" applyBorder="1" applyAlignment="1">
      <alignment horizontal="center" vertical="center" wrapText="1"/>
    </xf>
    <xf numFmtId="0" fontId="8" fillId="1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4" fillId="5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10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0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10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10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10" fontId="3" fillId="5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103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99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.%20Direcci&#243;n%20de%20Transparencia%20en%20la%20Gesti&#243;n%20P&#250;blica\1.%20Informe%20de%20Transparencia%202022-2023\1.%20Informes%20PTGADA\1.%20Secretar&#237;as%20de%20Estado\Revisi&#243;n%20DGT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.%20Direcci&#243;n%20de%20Transparencia%20en%20la%20Gesti&#243;n%20P&#250;blica\1.%20Informe%20de%20Transparencia%202022-2023\1.%20Informes%20PTGADA\4.%20Empresas%20Productivas%20del%20Estado\Concentrado-Empresas%20Productiv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.%20Direcci&#243;n%20de%20Transparencia%20en%20la%20Gesti&#243;n%20P&#250;blica\1.%20Informe%20de%20Transparencia%202022-2023\1.%20Informes%20PTGADA\3.%20No%20sectorizadas,%20P,%20D\Concentrado-NO%20SECTORIZAD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.guzman\Downloads\Copia%20de%201_Revisi&#243;n%20DGTGA-Gen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.%20Direcci&#243;n%20de%20Transparencia%20en%20la%20Gesti&#243;n%20P&#250;blica\1.%20Informe%20de%20Transparencia%202022-2023\1.%20Informes%20PTGADA\2.%20Sectorizadas,%20P,%20D\1.%20Gobernaci&#243;n\1_Revisi&#243;n%20DGTGA-Gobernaci&#243;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Direcci&#243;n%20de%20Transparencia%20en%20la%20Gesti&#243;n%20P&#250;blica/1.%20Informe%20de%20Transparencia%202022-2023/1.%20Informes%20PTGADA/2.%20Sectorizadas,%20P,%20D/1.%20Gobernaci&#243;n/1_Revisi&#243;n%20DGTGA-Gobernaci&#243;n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.%20Direcci&#243;n%20de%20Transparencia%20en%20la%20Gesti&#243;n%20P&#250;blica\1.%20Informe%20de%20Transparencia%202022-2023\1.%20Informes%20PTGADA\2.%20Sectorizadas,%20P,%20D\18.%20Turismo\19_Revisi&#243;n%20DGTGA-Turis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° Autoseguimiento"/>
      <sheetName val="Hoj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° Autoseguimiento"/>
      <sheetName val="Hoja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° Autoseguimiento"/>
      <sheetName val="Hoja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° Autoseguimiento"/>
      <sheetName val="Hoja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° Autoseguimiento"/>
      <sheetName val="Hoja2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° Autoseguimiento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4"/>
  <sheetViews>
    <sheetView showGridLines="0" tabSelected="1" topLeftCell="AT1" zoomScale="129" zoomScaleNormal="112" zoomScaleSheetLayoutView="84" workbookViewId="0">
      <pane ySplit="3" topLeftCell="A7" activePane="bottomLeft" state="frozen"/>
      <selection activeCell="AN4" sqref="AN4"/>
      <selection pane="bottomLeft" activeCell="AJ3" sqref="AJ3:AK3"/>
    </sheetView>
  </sheetViews>
  <sheetFormatPr baseColWidth="10" defaultColWidth="11.42578125" defaultRowHeight="15" zeroHeight="1" x14ac:dyDescent="0.3"/>
  <cols>
    <col min="1" max="1" width="14.5703125" style="8" customWidth="1"/>
    <col min="2" max="2" width="4.85546875" style="8" bestFit="1" customWidth="1"/>
    <col min="3" max="3" width="23" style="50" customWidth="1"/>
    <col min="4" max="4" width="49.28515625" style="8" customWidth="1"/>
    <col min="5" max="5" width="10.28515625" style="8" customWidth="1"/>
    <col min="6" max="6" width="11" style="8" customWidth="1"/>
    <col min="7" max="7" width="14.42578125" style="8" customWidth="1"/>
    <col min="8" max="8" width="9.7109375" style="8" customWidth="1"/>
    <col min="9" max="9" width="13.42578125" style="8" customWidth="1"/>
    <col min="10" max="10" width="8" style="8" customWidth="1"/>
    <col min="11" max="11" width="11.42578125" style="8" customWidth="1"/>
    <col min="12" max="12" width="8.85546875" style="8" customWidth="1"/>
    <col min="13" max="13" width="11.42578125" style="8" customWidth="1"/>
    <col min="14" max="14" width="10.140625" style="8" customWidth="1"/>
    <col min="15" max="15" width="11.42578125" style="8" customWidth="1"/>
    <col min="16" max="16" width="12.85546875" style="8" customWidth="1"/>
    <col min="17" max="17" width="11.42578125" style="8" customWidth="1"/>
    <col min="18" max="18" width="8.5703125" style="8" customWidth="1"/>
    <col min="19" max="19" width="11.42578125" style="8" customWidth="1"/>
    <col min="20" max="20" width="9.28515625" style="8" customWidth="1"/>
    <col min="21" max="21" width="11.42578125" style="8" customWidth="1"/>
    <col min="22" max="22" width="13.5703125" style="8" customWidth="1"/>
    <col min="23" max="23" width="11.42578125" style="8" customWidth="1"/>
    <col min="24" max="24" width="12.5703125" style="8" customWidth="1"/>
    <col min="25" max="25" width="11.42578125" style="8" customWidth="1"/>
    <col min="26" max="26" width="15.140625" style="8" customWidth="1"/>
    <col min="27" max="27" width="8.85546875" style="8" customWidth="1"/>
    <col min="28" max="28" width="9.85546875" style="8" customWidth="1"/>
    <col min="29" max="29" width="11.42578125" style="8" customWidth="1"/>
    <col min="30" max="30" width="11.28515625" style="8" customWidth="1"/>
    <col min="31" max="31" width="11" style="8" customWidth="1"/>
    <col min="32" max="32" width="10" style="8" customWidth="1"/>
    <col min="33" max="33" width="21" style="8" customWidth="1"/>
    <col min="34" max="35" width="14" style="8" customWidth="1"/>
    <col min="36" max="37" width="13.5703125" style="8" customWidth="1"/>
    <col min="38" max="38" width="10" style="8" customWidth="1"/>
    <col min="39" max="39" width="20.28515625" style="8" customWidth="1"/>
    <col min="40" max="40" width="15" style="8" customWidth="1"/>
    <col min="41" max="41" width="11.42578125" style="8" customWidth="1"/>
    <col min="42" max="42" width="16.85546875" style="8" customWidth="1"/>
    <col min="43" max="43" width="11.42578125" style="8" customWidth="1"/>
    <col min="44" max="44" width="14.85546875" style="8" customWidth="1"/>
    <col min="45" max="45" width="11.42578125" style="8" customWidth="1"/>
    <col min="46" max="46" width="18.42578125" style="8" customWidth="1"/>
    <col min="47" max="47" width="11.42578125" style="8" customWidth="1"/>
    <col min="48" max="48" width="20.85546875" style="8" customWidth="1"/>
    <col min="49" max="49" width="11.42578125" style="8" customWidth="1"/>
    <col min="50" max="50" width="10.42578125" style="8" customWidth="1"/>
    <col min="51" max="51" width="18.7109375" style="8" customWidth="1"/>
    <col min="52" max="52" width="25.85546875" style="8" customWidth="1"/>
    <col min="53" max="53" width="13" style="7" customWidth="1"/>
    <col min="54" max="16384" width="11.42578125" style="8"/>
  </cols>
  <sheetData>
    <row r="1" spans="2:53" ht="15" customHeight="1" x14ac:dyDescent="0.3">
      <c r="B1" s="75" t="s">
        <v>0</v>
      </c>
      <c r="C1" s="76" t="s">
        <v>1</v>
      </c>
      <c r="D1" s="79" t="s">
        <v>2</v>
      </c>
      <c r="E1" s="75" t="s">
        <v>3</v>
      </c>
      <c r="F1" s="80" t="s">
        <v>4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79" t="s">
        <v>5</v>
      </c>
      <c r="AI1" s="79"/>
      <c r="AJ1" s="79"/>
      <c r="AK1" s="79"/>
      <c r="AL1" s="79"/>
      <c r="AM1" s="79"/>
      <c r="AN1" s="79" t="s">
        <v>6</v>
      </c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5" t="s">
        <v>7</v>
      </c>
      <c r="AZ1" s="82" t="s">
        <v>331</v>
      </c>
    </row>
    <row r="2" spans="2:53" x14ac:dyDescent="0.3">
      <c r="B2" s="75"/>
      <c r="C2" s="77"/>
      <c r="D2" s="79"/>
      <c r="E2" s="75"/>
      <c r="F2" s="79" t="s">
        <v>8</v>
      </c>
      <c r="G2" s="79"/>
      <c r="H2" s="79"/>
      <c r="I2" s="79"/>
      <c r="J2" s="79"/>
      <c r="K2" s="79"/>
      <c r="L2" s="79"/>
      <c r="M2" s="79"/>
      <c r="N2" s="79"/>
      <c r="O2" s="79"/>
      <c r="P2" s="79" t="s">
        <v>9</v>
      </c>
      <c r="Q2" s="79"/>
      <c r="R2" s="79" t="s">
        <v>10</v>
      </c>
      <c r="S2" s="79"/>
      <c r="T2" s="79"/>
      <c r="U2" s="79"/>
      <c r="V2" s="79" t="s">
        <v>11</v>
      </c>
      <c r="W2" s="79"/>
      <c r="X2" s="79" t="s">
        <v>12</v>
      </c>
      <c r="Y2" s="79"/>
      <c r="Z2" s="79" t="s">
        <v>13</v>
      </c>
      <c r="AA2" s="79"/>
      <c r="AB2" s="79" t="s">
        <v>14</v>
      </c>
      <c r="AC2" s="79"/>
      <c r="AD2" s="79"/>
      <c r="AE2" s="79"/>
      <c r="AF2" s="75" t="s">
        <v>15</v>
      </c>
      <c r="AG2" s="75" t="s">
        <v>7</v>
      </c>
      <c r="AH2" s="79" t="s">
        <v>11</v>
      </c>
      <c r="AI2" s="79"/>
      <c r="AJ2" s="79"/>
      <c r="AK2" s="79"/>
      <c r="AL2" s="79"/>
      <c r="AM2" s="79"/>
      <c r="AN2" s="79" t="s">
        <v>16</v>
      </c>
      <c r="AO2" s="79"/>
      <c r="AP2" s="79"/>
      <c r="AQ2" s="79"/>
      <c r="AR2" s="79" t="s">
        <v>17</v>
      </c>
      <c r="AS2" s="79"/>
      <c r="AT2" s="79"/>
      <c r="AU2" s="79"/>
      <c r="AV2" s="79" t="s">
        <v>18</v>
      </c>
      <c r="AW2" s="79"/>
      <c r="AX2" s="79"/>
      <c r="AY2" s="75"/>
      <c r="AZ2" s="83"/>
    </row>
    <row r="3" spans="2:53" s="68" customFormat="1" ht="38.25" x14ac:dyDescent="0.25">
      <c r="B3" s="75"/>
      <c r="C3" s="78"/>
      <c r="D3" s="79"/>
      <c r="E3" s="75"/>
      <c r="F3" s="90" t="s">
        <v>19</v>
      </c>
      <c r="G3" s="91"/>
      <c r="H3" s="81" t="s">
        <v>20</v>
      </c>
      <c r="I3" s="81"/>
      <c r="J3" s="81" t="s">
        <v>21</v>
      </c>
      <c r="K3" s="81"/>
      <c r="L3" s="81" t="s">
        <v>22</v>
      </c>
      <c r="M3" s="81"/>
      <c r="N3" s="81" t="s">
        <v>23</v>
      </c>
      <c r="O3" s="81"/>
      <c r="P3" s="81" t="s">
        <v>24</v>
      </c>
      <c r="Q3" s="81"/>
      <c r="R3" s="81" t="s">
        <v>25</v>
      </c>
      <c r="S3" s="81"/>
      <c r="T3" s="81" t="s">
        <v>26</v>
      </c>
      <c r="U3" s="81"/>
      <c r="V3" s="81" t="s">
        <v>27</v>
      </c>
      <c r="W3" s="81"/>
      <c r="X3" s="81" t="s">
        <v>28</v>
      </c>
      <c r="Y3" s="81"/>
      <c r="Z3" s="81" t="s">
        <v>29</v>
      </c>
      <c r="AA3" s="81"/>
      <c r="AB3" s="81" t="s">
        <v>30</v>
      </c>
      <c r="AC3" s="81"/>
      <c r="AD3" s="81" t="s">
        <v>31</v>
      </c>
      <c r="AE3" s="81"/>
      <c r="AF3" s="75"/>
      <c r="AG3" s="75"/>
      <c r="AH3" s="81" t="s">
        <v>32</v>
      </c>
      <c r="AI3" s="81"/>
      <c r="AJ3" s="81" t="s">
        <v>33</v>
      </c>
      <c r="AK3" s="81"/>
      <c r="AL3" s="58" t="s">
        <v>15</v>
      </c>
      <c r="AM3" s="58" t="s">
        <v>7</v>
      </c>
      <c r="AN3" s="81" t="s">
        <v>34</v>
      </c>
      <c r="AO3" s="81"/>
      <c r="AP3" s="81" t="s">
        <v>35</v>
      </c>
      <c r="AQ3" s="81"/>
      <c r="AR3" s="81" t="s">
        <v>36</v>
      </c>
      <c r="AS3" s="81"/>
      <c r="AT3" s="81" t="s">
        <v>37</v>
      </c>
      <c r="AU3" s="81"/>
      <c r="AV3" s="81" t="s">
        <v>38</v>
      </c>
      <c r="AW3" s="81"/>
      <c r="AX3" s="58" t="s">
        <v>15</v>
      </c>
      <c r="AY3" s="75"/>
      <c r="AZ3" s="84"/>
      <c r="BA3" s="67"/>
    </row>
    <row r="4" spans="2:53" s="68" customFormat="1" ht="9" customHeight="1" x14ac:dyDescent="0.25">
      <c r="B4" s="61"/>
      <c r="C4" s="69"/>
      <c r="D4" s="62"/>
      <c r="E4" s="61"/>
      <c r="F4" s="64"/>
      <c r="G4" s="65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1"/>
      <c r="AG4" s="61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1"/>
      <c r="AZ4" s="66"/>
      <c r="BA4" s="67"/>
    </row>
    <row r="5" spans="2:53" x14ac:dyDescent="0.3">
      <c r="B5" s="9">
        <v>1</v>
      </c>
      <c r="C5" s="11" t="s">
        <v>329</v>
      </c>
      <c r="D5" s="11" t="s">
        <v>39</v>
      </c>
      <c r="E5" s="12">
        <v>1</v>
      </c>
      <c r="F5" s="12">
        <f t="shared" ref="F5:F71" si="0">IF(MID(TRIM(G5),1,2)="no",0,1)</f>
        <v>1</v>
      </c>
      <c r="G5" s="12" t="s">
        <v>40</v>
      </c>
      <c r="H5" s="12">
        <f t="shared" ref="H5:H71" si="1">IF(MID(TRIM(I5),1,2)="no",0,1)</f>
        <v>1</v>
      </c>
      <c r="I5" s="12" t="s">
        <v>40</v>
      </c>
      <c r="J5" s="12">
        <f t="shared" ref="J5:J71" si="2">IF(MID(TRIM(K5),1,2)="no",0,1)</f>
        <v>1</v>
      </c>
      <c r="K5" s="12" t="s">
        <v>40</v>
      </c>
      <c r="L5" s="12">
        <f t="shared" ref="L5:L71" si="3">IF(MID(TRIM(M5),1,2)="no",0,1)</f>
        <v>1</v>
      </c>
      <c r="M5" s="12" t="s">
        <v>40</v>
      </c>
      <c r="N5" s="12">
        <f t="shared" ref="N5:N71" si="4">IF(MID(TRIM(O5),1,2)="no",0,1)</f>
        <v>1</v>
      </c>
      <c r="O5" s="12" t="s">
        <v>40</v>
      </c>
      <c r="P5" s="12">
        <f t="shared" ref="P5:P71" si="5">IF(MID(TRIM(Q5),1,2)="no",0,1)</f>
        <v>1</v>
      </c>
      <c r="Q5" s="12" t="s">
        <v>40</v>
      </c>
      <c r="R5" s="12">
        <f t="shared" ref="R5:R71" si="6">IF(MID(TRIM(S5),1,2)="no",0,1)</f>
        <v>1</v>
      </c>
      <c r="S5" s="12" t="s">
        <v>40</v>
      </c>
      <c r="T5" s="12">
        <f t="shared" ref="T5:T71" si="7">IF(MID(TRIM(U5),1,2)="no",0,1)</f>
        <v>1</v>
      </c>
      <c r="U5" s="12" t="s">
        <v>40</v>
      </c>
      <c r="V5" s="12">
        <f t="shared" ref="V5:V71" si="8">IF(MID(TRIM(W5),1,2)="no",0,1)</f>
        <v>1</v>
      </c>
      <c r="W5" s="12" t="s">
        <v>40</v>
      </c>
      <c r="X5" s="12">
        <f t="shared" ref="X5:X71" si="9">IF(MID(TRIM(Y5),1,2)="no",0,1)</f>
        <v>1</v>
      </c>
      <c r="Y5" s="12" t="s">
        <v>40</v>
      </c>
      <c r="Z5" s="12">
        <f t="shared" ref="Z5:Z71" si="10">IF(MID(TRIM(AA5),1,2)="no",0,1)</f>
        <v>1</v>
      </c>
      <c r="AA5" s="12" t="s">
        <v>40</v>
      </c>
      <c r="AB5" s="12">
        <f t="shared" ref="AB5:AB23" si="11">IF(MID(TRIM(AC5),1,2)="no",0,1)</f>
        <v>1</v>
      </c>
      <c r="AC5" s="12" t="s">
        <v>40</v>
      </c>
      <c r="AD5" s="12">
        <f t="shared" ref="AD5:AD23" si="12">IF(MID(TRIM(AE5),1,2)="no",0,1)</f>
        <v>1</v>
      </c>
      <c r="AE5" s="12" t="s">
        <v>40</v>
      </c>
      <c r="AF5" s="12">
        <f t="shared" ref="AF5:AF23" si="13">F5+H5+J5+L5+N5+P5+R5+T5+V5+X5+Z5+AB5+AD5</f>
        <v>13</v>
      </c>
      <c r="AG5" s="13">
        <f>AF5/13</f>
        <v>1</v>
      </c>
      <c r="AH5" s="12">
        <f t="shared" ref="AH5:AH23" si="14">IF(MID(TRIM(AI5),1,2)="no",0,1)</f>
        <v>1</v>
      </c>
      <c r="AI5" s="12" t="s">
        <v>40</v>
      </c>
      <c r="AJ5" s="12">
        <f t="shared" ref="AJ5:AJ28" si="15">IF(MID(TRIM(AK5),1,2)="no",0,1)</f>
        <v>1</v>
      </c>
      <c r="AK5" s="12" t="s">
        <v>40</v>
      </c>
      <c r="AL5" s="12">
        <f t="shared" ref="AL5:AL23" si="16">+AH5+AJ5</f>
        <v>2</v>
      </c>
      <c r="AM5" s="13">
        <f t="shared" ref="AM5:AM23" si="17">AL5/2</f>
        <v>1</v>
      </c>
      <c r="AN5" s="14">
        <f t="shared" ref="AN5:AN71" si="18">IF(MID(TRIM(AO5),1,2)="no",0,1)</f>
        <v>1</v>
      </c>
      <c r="AO5" s="12" t="s">
        <v>40</v>
      </c>
      <c r="AP5" s="14">
        <f t="shared" ref="AP5:AP71" si="19">IF(MID(TRIM(AQ5),1,2)="no",0,1)</f>
        <v>1</v>
      </c>
      <c r="AQ5" s="12" t="s">
        <v>339</v>
      </c>
      <c r="AR5" s="14">
        <f t="shared" ref="AR5:AR71" si="20">IF(MID(TRIM(AS5),1,2)="no",0,1)</f>
        <v>1</v>
      </c>
      <c r="AS5" s="12" t="s">
        <v>339</v>
      </c>
      <c r="AT5" s="14">
        <f t="shared" ref="AT5:AT71" si="21">IF(MID(TRIM(AU5),1,2)="no",0,1)</f>
        <v>1</v>
      </c>
      <c r="AU5" s="12" t="s">
        <v>339</v>
      </c>
      <c r="AV5" s="14">
        <f t="shared" ref="AV5:AV71" si="22">IF(MID(TRIM(AW5),1,2)="no",0,1)</f>
        <v>1</v>
      </c>
      <c r="AW5" s="12" t="s">
        <v>339</v>
      </c>
      <c r="AX5" s="14">
        <f t="shared" ref="AX5:AX71" si="23">AN5+AP5+AR5+AT5+AV5</f>
        <v>5</v>
      </c>
      <c r="AY5" s="15">
        <f t="shared" ref="AY5:AY71" si="24">AX5/5</f>
        <v>1</v>
      </c>
      <c r="AZ5" s="16">
        <f>SUM(AG5+AM5+AY5)/3</f>
        <v>1</v>
      </c>
    </row>
    <row r="6" spans="2:53" x14ac:dyDescent="0.3">
      <c r="B6" s="9">
        <v>2</v>
      </c>
      <c r="C6" s="11" t="s">
        <v>329</v>
      </c>
      <c r="D6" s="11" t="s">
        <v>41</v>
      </c>
      <c r="E6" s="12">
        <v>1</v>
      </c>
      <c r="F6" s="12">
        <f t="shared" si="0"/>
        <v>1</v>
      </c>
      <c r="G6" s="12" t="s">
        <v>40</v>
      </c>
      <c r="H6" s="12">
        <f t="shared" si="1"/>
        <v>1</v>
      </c>
      <c r="I6" s="12" t="s">
        <v>40</v>
      </c>
      <c r="J6" s="12">
        <f t="shared" si="2"/>
        <v>1</v>
      </c>
      <c r="K6" s="12" t="s">
        <v>40</v>
      </c>
      <c r="L6" s="12">
        <f t="shared" si="3"/>
        <v>1</v>
      </c>
      <c r="M6" s="12" t="s">
        <v>40</v>
      </c>
      <c r="N6" s="12">
        <f t="shared" si="4"/>
        <v>1</v>
      </c>
      <c r="O6" s="12" t="s">
        <v>40</v>
      </c>
      <c r="P6" s="12">
        <f t="shared" si="5"/>
        <v>1</v>
      </c>
      <c r="Q6" s="12" t="s">
        <v>40</v>
      </c>
      <c r="R6" s="12">
        <f t="shared" si="6"/>
        <v>1</v>
      </c>
      <c r="S6" s="12" t="s">
        <v>40</v>
      </c>
      <c r="T6" s="12">
        <f t="shared" si="7"/>
        <v>1</v>
      </c>
      <c r="U6" s="12" t="s">
        <v>40</v>
      </c>
      <c r="V6" s="12">
        <f t="shared" si="8"/>
        <v>1</v>
      </c>
      <c r="W6" s="12" t="s">
        <v>40</v>
      </c>
      <c r="X6" s="12">
        <f t="shared" si="9"/>
        <v>1</v>
      </c>
      <c r="Y6" s="12" t="s">
        <v>40</v>
      </c>
      <c r="Z6" s="12">
        <f t="shared" si="10"/>
        <v>1</v>
      </c>
      <c r="AA6" s="12" t="s">
        <v>40</v>
      </c>
      <c r="AB6" s="12">
        <f t="shared" si="11"/>
        <v>1</v>
      </c>
      <c r="AC6" s="12" t="s">
        <v>40</v>
      </c>
      <c r="AD6" s="12">
        <f t="shared" si="12"/>
        <v>1</v>
      </c>
      <c r="AE6" s="12" t="s">
        <v>40</v>
      </c>
      <c r="AF6" s="12">
        <f t="shared" si="13"/>
        <v>13</v>
      </c>
      <c r="AG6" s="13">
        <f t="shared" ref="AG6:AG23" si="25">AF6/13</f>
        <v>1</v>
      </c>
      <c r="AH6" s="12">
        <f t="shared" si="14"/>
        <v>1</v>
      </c>
      <c r="AI6" s="12" t="s">
        <v>40</v>
      </c>
      <c r="AJ6" s="12">
        <f t="shared" si="15"/>
        <v>1</v>
      </c>
      <c r="AK6" s="12" t="s">
        <v>40</v>
      </c>
      <c r="AL6" s="12">
        <f t="shared" si="16"/>
        <v>2</v>
      </c>
      <c r="AM6" s="13">
        <f t="shared" si="17"/>
        <v>1</v>
      </c>
      <c r="AN6" s="14">
        <f t="shared" si="18"/>
        <v>1</v>
      </c>
      <c r="AO6" s="12" t="s">
        <v>40</v>
      </c>
      <c r="AP6" s="14">
        <f t="shared" si="19"/>
        <v>1</v>
      </c>
      <c r="AQ6" s="12" t="s">
        <v>339</v>
      </c>
      <c r="AR6" s="14">
        <f t="shared" si="20"/>
        <v>1</v>
      </c>
      <c r="AS6" s="12" t="s">
        <v>339</v>
      </c>
      <c r="AT6" s="14">
        <f t="shared" si="21"/>
        <v>1</v>
      </c>
      <c r="AU6" s="12" t="s">
        <v>339</v>
      </c>
      <c r="AV6" s="14">
        <f t="shared" si="22"/>
        <v>1</v>
      </c>
      <c r="AW6" s="12" t="s">
        <v>339</v>
      </c>
      <c r="AX6" s="14">
        <f t="shared" si="23"/>
        <v>5</v>
      </c>
      <c r="AY6" s="15">
        <f t="shared" si="24"/>
        <v>1</v>
      </c>
      <c r="AZ6" s="16">
        <f t="shared" ref="AZ6:AZ22" si="26">SUM(AG6+AM6+AY6)/3</f>
        <v>1</v>
      </c>
    </row>
    <row r="7" spans="2:53" s="23" customFormat="1" x14ac:dyDescent="0.3">
      <c r="B7" s="9">
        <v>3</v>
      </c>
      <c r="C7" s="11" t="s">
        <v>329</v>
      </c>
      <c r="D7" s="17" t="s">
        <v>42</v>
      </c>
      <c r="E7" s="18">
        <v>1</v>
      </c>
      <c r="F7" s="18">
        <f t="shared" si="0"/>
        <v>1</v>
      </c>
      <c r="G7" s="12" t="s">
        <v>40</v>
      </c>
      <c r="H7" s="18">
        <f t="shared" si="1"/>
        <v>1</v>
      </c>
      <c r="I7" s="12" t="s">
        <v>40</v>
      </c>
      <c r="J7" s="18">
        <f t="shared" si="2"/>
        <v>1</v>
      </c>
      <c r="K7" s="12" t="s">
        <v>40</v>
      </c>
      <c r="L7" s="18">
        <f t="shared" si="3"/>
        <v>1</v>
      </c>
      <c r="M7" s="12" t="s">
        <v>40</v>
      </c>
      <c r="N7" s="18">
        <f t="shared" si="4"/>
        <v>1</v>
      </c>
      <c r="O7" s="12" t="s">
        <v>40</v>
      </c>
      <c r="P7" s="18">
        <f t="shared" si="5"/>
        <v>1</v>
      </c>
      <c r="Q7" s="12" t="s">
        <v>40</v>
      </c>
      <c r="R7" s="18">
        <f t="shared" si="6"/>
        <v>1</v>
      </c>
      <c r="S7" s="12" t="s">
        <v>40</v>
      </c>
      <c r="T7" s="18">
        <f t="shared" si="7"/>
        <v>1</v>
      </c>
      <c r="U7" s="12" t="s">
        <v>40</v>
      </c>
      <c r="V7" s="18">
        <f t="shared" si="8"/>
        <v>1</v>
      </c>
      <c r="W7" s="12" t="s">
        <v>40</v>
      </c>
      <c r="X7" s="18">
        <f t="shared" si="9"/>
        <v>1</v>
      </c>
      <c r="Y7" s="12" t="s">
        <v>40</v>
      </c>
      <c r="Z7" s="18">
        <f t="shared" si="10"/>
        <v>1</v>
      </c>
      <c r="AA7" s="12" t="s">
        <v>40</v>
      </c>
      <c r="AB7" s="18">
        <f t="shared" si="11"/>
        <v>1</v>
      </c>
      <c r="AC7" s="12" t="s">
        <v>40</v>
      </c>
      <c r="AD7" s="18">
        <f t="shared" si="12"/>
        <v>1</v>
      </c>
      <c r="AE7" s="12" t="s">
        <v>40</v>
      </c>
      <c r="AF7" s="18">
        <f t="shared" si="13"/>
        <v>13</v>
      </c>
      <c r="AG7" s="19">
        <f t="shared" si="25"/>
        <v>1</v>
      </c>
      <c r="AH7" s="18">
        <f t="shared" si="14"/>
        <v>1</v>
      </c>
      <c r="AI7" s="12" t="s">
        <v>40</v>
      </c>
      <c r="AJ7" s="18">
        <f t="shared" si="15"/>
        <v>1</v>
      </c>
      <c r="AK7" s="12" t="s">
        <v>40</v>
      </c>
      <c r="AL7" s="18">
        <f t="shared" si="16"/>
        <v>2</v>
      </c>
      <c r="AM7" s="19">
        <f t="shared" si="17"/>
        <v>1</v>
      </c>
      <c r="AN7" s="20">
        <f t="shared" si="18"/>
        <v>1</v>
      </c>
      <c r="AO7" s="12" t="s">
        <v>40</v>
      </c>
      <c r="AP7" s="20">
        <f t="shared" si="19"/>
        <v>1</v>
      </c>
      <c r="AQ7" s="12" t="s">
        <v>339</v>
      </c>
      <c r="AR7" s="20">
        <f t="shared" si="20"/>
        <v>1</v>
      </c>
      <c r="AS7" s="12" t="s">
        <v>339</v>
      </c>
      <c r="AT7" s="20">
        <f t="shared" si="21"/>
        <v>1</v>
      </c>
      <c r="AU7" s="12" t="s">
        <v>339</v>
      </c>
      <c r="AV7" s="20">
        <f t="shared" si="22"/>
        <v>1</v>
      </c>
      <c r="AW7" s="12" t="s">
        <v>339</v>
      </c>
      <c r="AX7" s="20">
        <f t="shared" si="23"/>
        <v>5</v>
      </c>
      <c r="AY7" s="21">
        <f t="shared" si="24"/>
        <v>1</v>
      </c>
      <c r="AZ7" s="16">
        <f t="shared" si="26"/>
        <v>1</v>
      </c>
      <c r="BA7" s="22"/>
    </row>
    <row r="8" spans="2:53" s="23" customFormat="1" x14ac:dyDescent="0.3">
      <c r="B8" s="57">
        <v>4</v>
      </c>
      <c r="C8" s="11" t="s">
        <v>329</v>
      </c>
      <c r="D8" s="17" t="s">
        <v>43</v>
      </c>
      <c r="E8" s="18">
        <v>1</v>
      </c>
      <c r="F8" s="18">
        <f t="shared" si="0"/>
        <v>1</v>
      </c>
      <c r="G8" s="12" t="s">
        <v>40</v>
      </c>
      <c r="H8" s="18">
        <f t="shared" si="1"/>
        <v>1</v>
      </c>
      <c r="I8" s="12" t="s">
        <v>40</v>
      </c>
      <c r="J8" s="18">
        <f t="shared" si="2"/>
        <v>1</v>
      </c>
      <c r="K8" s="12" t="s">
        <v>40</v>
      </c>
      <c r="L8" s="18">
        <f t="shared" si="3"/>
        <v>1</v>
      </c>
      <c r="M8" s="12" t="s">
        <v>40</v>
      </c>
      <c r="N8" s="18">
        <f t="shared" si="4"/>
        <v>1</v>
      </c>
      <c r="O8" s="12" t="s">
        <v>40</v>
      </c>
      <c r="P8" s="18">
        <f t="shared" si="5"/>
        <v>1</v>
      </c>
      <c r="Q8" s="12" t="s">
        <v>40</v>
      </c>
      <c r="R8" s="18">
        <f t="shared" si="6"/>
        <v>1</v>
      </c>
      <c r="S8" s="12" t="s">
        <v>40</v>
      </c>
      <c r="T8" s="18">
        <f t="shared" si="7"/>
        <v>1</v>
      </c>
      <c r="U8" s="12" t="s">
        <v>40</v>
      </c>
      <c r="V8" s="18">
        <f t="shared" si="8"/>
        <v>1</v>
      </c>
      <c r="W8" s="12" t="s">
        <v>40</v>
      </c>
      <c r="X8" s="18">
        <f t="shared" si="9"/>
        <v>1</v>
      </c>
      <c r="Y8" s="12" t="s">
        <v>40</v>
      </c>
      <c r="Z8" s="18">
        <f t="shared" si="10"/>
        <v>1</v>
      </c>
      <c r="AA8" s="12" t="s">
        <v>40</v>
      </c>
      <c r="AB8" s="18">
        <f t="shared" si="11"/>
        <v>1</v>
      </c>
      <c r="AC8" s="12" t="s">
        <v>40</v>
      </c>
      <c r="AD8" s="18">
        <f t="shared" si="12"/>
        <v>1</v>
      </c>
      <c r="AE8" s="12" t="s">
        <v>40</v>
      </c>
      <c r="AF8" s="18">
        <f t="shared" si="13"/>
        <v>13</v>
      </c>
      <c r="AG8" s="19">
        <f t="shared" si="25"/>
        <v>1</v>
      </c>
      <c r="AH8" s="18">
        <f t="shared" si="14"/>
        <v>1</v>
      </c>
      <c r="AI8" s="12" t="s">
        <v>40</v>
      </c>
      <c r="AJ8" s="18">
        <f t="shared" si="15"/>
        <v>1</v>
      </c>
      <c r="AK8" s="12" t="s">
        <v>40</v>
      </c>
      <c r="AL8" s="18">
        <f t="shared" si="16"/>
        <v>2</v>
      </c>
      <c r="AM8" s="19">
        <f t="shared" si="17"/>
        <v>1</v>
      </c>
      <c r="AN8" s="20">
        <f t="shared" si="18"/>
        <v>1</v>
      </c>
      <c r="AO8" s="12" t="s">
        <v>40</v>
      </c>
      <c r="AP8" s="20">
        <f t="shared" si="19"/>
        <v>1</v>
      </c>
      <c r="AQ8" s="12" t="s">
        <v>339</v>
      </c>
      <c r="AR8" s="20">
        <f t="shared" si="20"/>
        <v>1</v>
      </c>
      <c r="AS8" s="12" t="s">
        <v>339</v>
      </c>
      <c r="AT8" s="20">
        <f t="shared" si="21"/>
        <v>1</v>
      </c>
      <c r="AU8" s="12" t="s">
        <v>339</v>
      </c>
      <c r="AV8" s="20">
        <f t="shared" si="22"/>
        <v>1</v>
      </c>
      <c r="AW8" s="12" t="s">
        <v>339</v>
      </c>
      <c r="AX8" s="20">
        <f t="shared" si="23"/>
        <v>5</v>
      </c>
      <c r="AY8" s="21">
        <f t="shared" si="24"/>
        <v>1</v>
      </c>
      <c r="AZ8" s="16">
        <f t="shared" si="26"/>
        <v>1</v>
      </c>
      <c r="BA8" s="22"/>
    </row>
    <row r="9" spans="2:53" s="23" customFormat="1" x14ac:dyDescent="0.3">
      <c r="B9" s="57">
        <v>5</v>
      </c>
      <c r="C9" s="11" t="s">
        <v>329</v>
      </c>
      <c r="D9" s="17" t="s">
        <v>44</v>
      </c>
      <c r="E9" s="18">
        <v>1</v>
      </c>
      <c r="F9" s="18">
        <f t="shared" si="0"/>
        <v>1</v>
      </c>
      <c r="G9" s="12" t="s">
        <v>40</v>
      </c>
      <c r="H9" s="18">
        <f t="shared" si="1"/>
        <v>1</v>
      </c>
      <c r="I9" s="12" t="s">
        <v>40</v>
      </c>
      <c r="J9" s="18">
        <f t="shared" si="2"/>
        <v>1</v>
      </c>
      <c r="K9" s="12" t="s">
        <v>40</v>
      </c>
      <c r="L9" s="18">
        <f t="shared" si="3"/>
        <v>1</v>
      </c>
      <c r="M9" s="12" t="s">
        <v>40</v>
      </c>
      <c r="N9" s="18">
        <f t="shared" si="4"/>
        <v>1</v>
      </c>
      <c r="O9" s="12" t="s">
        <v>40</v>
      </c>
      <c r="P9" s="18">
        <f t="shared" si="5"/>
        <v>1</v>
      </c>
      <c r="Q9" s="12" t="s">
        <v>40</v>
      </c>
      <c r="R9" s="18">
        <f t="shared" si="6"/>
        <v>1</v>
      </c>
      <c r="S9" s="12" t="s">
        <v>40</v>
      </c>
      <c r="T9" s="18">
        <f t="shared" si="7"/>
        <v>1</v>
      </c>
      <c r="U9" s="12" t="s">
        <v>40</v>
      </c>
      <c r="V9" s="18">
        <f t="shared" si="8"/>
        <v>1</v>
      </c>
      <c r="W9" s="12" t="s">
        <v>40</v>
      </c>
      <c r="X9" s="18">
        <f t="shared" si="9"/>
        <v>1</v>
      </c>
      <c r="Y9" s="12" t="s">
        <v>40</v>
      </c>
      <c r="Z9" s="18">
        <f t="shared" si="10"/>
        <v>1</v>
      </c>
      <c r="AA9" s="12" t="s">
        <v>40</v>
      </c>
      <c r="AB9" s="18">
        <f t="shared" si="11"/>
        <v>1</v>
      </c>
      <c r="AC9" s="12" t="s">
        <v>40</v>
      </c>
      <c r="AD9" s="18">
        <f t="shared" si="12"/>
        <v>1</v>
      </c>
      <c r="AE9" s="12" t="s">
        <v>40</v>
      </c>
      <c r="AF9" s="18">
        <f t="shared" si="13"/>
        <v>13</v>
      </c>
      <c r="AG9" s="19">
        <f t="shared" si="25"/>
        <v>1</v>
      </c>
      <c r="AH9" s="18">
        <f t="shared" si="14"/>
        <v>1</v>
      </c>
      <c r="AI9" s="12" t="s">
        <v>40</v>
      </c>
      <c r="AJ9" s="18">
        <f t="shared" si="15"/>
        <v>1</v>
      </c>
      <c r="AK9" s="12" t="s">
        <v>40</v>
      </c>
      <c r="AL9" s="18">
        <f t="shared" si="16"/>
        <v>2</v>
      </c>
      <c r="AM9" s="19">
        <f t="shared" si="17"/>
        <v>1</v>
      </c>
      <c r="AN9" s="20">
        <f t="shared" si="18"/>
        <v>1</v>
      </c>
      <c r="AO9" s="12" t="s">
        <v>40</v>
      </c>
      <c r="AP9" s="20">
        <f t="shared" si="19"/>
        <v>1</v>
      </c>
      <c r="AQ9" s="12" t="s">
        <v>339</v>
      </c>
      <c r="AR9" s="20">
        <f t="shared" si="20"/>
        <v>1</v>
      </c>
      <c r="AS9" s="12" t="s">
        <v>339</v>
      </c>
      <c r="AT9" s="20">
        <f t="shared" si="21"/>
        <v>1</v>
      </c>
      <c r="AU9" s="12" t="s">
        <v>339</v>
      </c>
      <c r="AV9" s="20">
        <f t="shared" si="22"/>
        <v>1</v>
      </c>
      <c r="AW9" s="12" t="s">
        <v>339</v>
      </c>
      <c r="AX9" s="20">
        <f t="shared" si="23"/>
        <v>5</v>
      </c>
      <c r="AY9" s="21">
        <f t="shared" si="24"/>
        <v>1</v>
      </c>
      <c r="AZ9" s="16">
        <f t="shared" si="26"/>
        <v>1</v>
      </c>
      <c r="BA9" s="22"/>
    </row>
    <row r="10" spans="2:53" s="23" customFormat="1" x14ac:dyDescent="0.3">
      <c r="B10" s="57">
        <v>6</v>
      </c>
      <c r="C10" s="11" t="s">
        <v>329</v>
      </c>
      <c r="D10" s="17" t="s">
        <v>45</v>
      </c>
      <c r="E10" s="18">
        <v>1</v>
      </c>
      <c r="F10" s="18">
        <f t="shared" si="0"/>
        <v>1</v>
      </c>
      <c r="G10" s="12" t="s">
        <v>40</v>
      </c>
      <c r="H10" s="18">
        <f t="shared" si="1"/>
        <v>1</v>
      </c>
      <c r="I10" s="12" t="s">
        <v>40</v>
      </c>
      <c r="J10" s="18">
        <f t="shared" si="2"/>
        <v>1</v>
      </c>
      <c r="K10" s="12" t="s">
        <v>40</v>
      </c>
      <c r="L10" s="18">
        <f t="shared" si="3"/>
        <v>1</v>
      </c>
      <c r="M10" s="12" t="s">
        <v>40</v>
      </c>
      <c r="N10" s="18">
        <f t="shared" si="4"/>
        <v>1</v>
      </c>
      <c r="O10" s="12" t="s">
        <v>40</v>
      </c>
      <c r="P10" s="18">
        <f t="shared" si="5"/>
        <v>1</v>
      </c>
      <c r="Q10" s="12" t="s">
        <v>40</v>
      </c>
      <c r="R10" s="18">
        <f t="shared" si="6"/>
        <v>1</v>
      </c>
      <c r="S10" s="12" t="s">
        <v>40</v>
      </c>
      <c r="T10" s="18">
        <f t="shared" si="7"/>
        <v>1</v>
      </c>
      <c r="U10" s="12" t="s">
        <v>40</v>
      </c>
      <c r="V10" s="18">
        <f t="shared" si="8"/>
        <v>1</v>
      </c>
      <c r="W10" s="12" t="s">
        <v>40</v>
      </c>
      <c r="X10" s="18">
        <f t="shared" si="9"/>
        <v>1</v>
      </c>
      <c r="Y10" s="12" t="s">
        <v>40</v>
      </c>
      <c r="Z10" s="18">
        <f t="shared" si="10"/>
        <v>1</v>
      </c>
      <c r="AA10" s="12" t="s">
        <v>40</v>
      </c>
      <c r="AB10" s="18">
        <f t="shared" si="11"/>
        <v>1</v>
      </c>
      <c r="AC10" s="12" t="s">
        <v>40</v>
      </c>
      <c r="AD10" s="18">
        <f t="shared" si="12"/>
        <v>1</v>
      </c>
      <c r="AE10" s="12" t="s">
        <v>40</v>
      </c>
      <c r="AF10" s="18">
        <f t="shared" si="13"/>
        <v>13</v>
      </c>
      <c r="AG10" s="19">
        <f t="shared" si="25"/>
        <v>1</v>
      </c>
      <c r="AH10" s="18">
        <f t="shared" si="14"/>
        <v>1</v>
      </c>
      <c r="AI10" s="12" t="s">
        <v>40</v>
      </c>
      <c r="AJ10" s="18">
        <f t="shared" si="15"/>
        <v>1</v>
      </c>
      <c r="AK10" s="12" t="s">
        <v>40</v>
      </c>
      <c r="AL10" s="18">
        <f t="shared" si="16"/>
        <v>2</v>
      </c>
      <c r="AM10" s="19">
        <f t="shared" si="17"/>
        <v>1</v>
      </c>
      <c r="AN10" s="20">
        <f t="shared" si="18"/>
        <v>1</v>
      </c>
      <c r="AO10" s="12" t="s">
        <v>40</v>
      </c>
      <c r="AP10" s="20">
        <f t="shared" si="19"/>
        <v>1</v>
      </c>
      <c r="AQ10" s="12" t="s">
        <v>339</v>
      </c>
      <c r="AR10" s="20">
        <f t="shared" si="20"/>
        <v>1</v>
      </c>
      <c r="AS10" s="12" t="s">
        <v>339</v>
      </c>
      <c r="AT10" s="20">
        <f t="shared" si="21"/>
        <v>1</v>
      </c>
      <c r="AU10" s="12" t="s">
        <v>339</v>
      </c>
      <c r="AV10" s="20">
        <f t="shared" si="22"/>
        <v>1</v>
      </c>
      <c r="AW10" s="12" t="s">
        <v>339</v>
      </c>
      <c r="AX10" s="20">
        <f t="shared" si="23"/>
        <v>5</v>
      </c>
      <c r="AY10" s="21">
        <f t="shared" si="24"/>
        <v>1</v>
      </c>
      <c r="AZ10" s="16">
        <f t="shared" si="26"/>
        <v>1</v>
      </c>
      <c r="BA10" s="22"/>
    </row>
    <row r="11" spans="2:53" s="23" customFormat="1" x14ac:dyDescent="0.3">
      <c r="B11" s="57">
        <v>7</v>
      </c>
      <c r="C11" s="11" t="s">
        <v>329</v>
      </c>
      <c r="D11" s="17" t="s">
        <v>46</v>
      </c>
      <c r="E11" s="18">
        <v>1</v>
      </c>
      <c r="F11" s="18">
        <f t="shared" si="0"/>
        <v>1</v>
      </c>
      <c r="G11" s="12" t="s">
        <v>40</v>
      </c>
      <c r="H11" s="18">
        <f t="shared" si="1"/>
        <v>1</v>
      </c>
      <c r="I11" s="12" t="s">
        <v>40</v>
      </c>
      <c r="J11" s="18">
        <f t="shared" si="2"/>
        <v>1</v>
      </c>
      <c r="K11" s="12" t="s">
        <v>40</v>
      </c>
      <c r="L11" s="18">
        <f t="shared" si="3"/>
        <v>1</v>
      </c>
      <c r="M11" s="12" t="s">
        <v>40</v>
      </c>
      <c r="N11" s="18">
        <f t="shared" si="4"/>
        <v>1</v>
      </c>
      <c r="O11" s="12" t="s">
        <v>40</v>
      </c>
      <c r="P11" s="18">
        <f t="shared" si="5"/>
        <v>1</v>
      </c>
      <c r="Q11" s="12" t="s">
        <v>40</v>
      </c>
      <c r="R11" s="18">
        <f t="shared" si="6"/>
        <v>1</v>
      </c>
      <c r="S11" s="12" t="s">
        <v>40</v>
      </c>
      <c r="T11" s="18">
        <f t="shared" si="7"/>
        <v>1</v>
      </c>
      <c r="U11" s="12" t="s">
        <v>40</v>
      </c>
      <c r="V11" s="18">
        <f t="shared" si="8"/>
        <v>1</v>
      </c>
      <c r="W11" s="12" t="s">
        <v>40</v>
      </c>
      <c r="X11" s="18">
        <f t="shared" si="9"/>
        <v>1</v>
      </c>
      <c r="Y11" s="12" t="s">
        <v>40</v>
      </c>
      <c r="Z11" s="18">
        <f t="shared" si="10"/>
        <v>1</v>
      </c>
      <c r="AA11" s="12" t="s">
        <v>40</v>
      </c>
      <c r="AB11" s="18">
        <f t="shared" si="11"/>
        <v>1</v>
      </c>
      <c r="AC11" s="12" t="s">
        <v>40</v>
      </c>
      <c r="AD11" s="18">
        <f t="shared" si="12"/>
        <v>1</v>
      </c>
      <c r="AE11" s="12" t="s">
        <v>40</v>
      </c>
      <c r="AF11" s="18">
        <f t="shared" si="13"/>
        <v>13</v>
      </c>
      <c r="AG11" s="19">
        <f t="shared" si="25"/>
        <v>1</v>
      </c>
      <c r="AH11" s="18">
        <f t="shared" si="14"/>
        <v>1</v>
      </c>
      <c r="AI11" s="12" t="s">
        <v>40</v>
      </c>
      <c r="AJ11" s="18">
        <f t="shared" si="15"/>
        <v>1</v>
      </c>
      <c r="AK11" s="12" t="s">
        <v>40</v>
      </c>
      <c r="AL11" s="18">
        <f t="shared" si="16"/>
        <v>2</v>
      </c>
      <c r="AM11" s="19">
        <f t="shared" si="17"/>
        <v>1</v>
      </c>
      <c r="AN11" s="20">
        <f t="shared" si="18"/>
        <v>1</v>
      </c>
      <c r="AO11" s="12" t="s">
        <v>40</v>
      </c>
      <c r="AP11" s="20">
        <f t="shared" si="19"/>
        <v>1</v>
      </c>
      <c r="AQ11" s="12" t="s">
        <v>339</v>
      </c>
      <c r="AR11" s="20">
        <f t="shared" si="20"/>
        <v>1</v>
      </c>
      <c r="AS11" s="12" t="s">
        <v>339</v>
      </c>
      <c r="AT11" s="20">
        <f t="shared" si="21"/>
        <v>1</v>
      </c>
      <c r="AU11" s="12" t="s">
        <v>339</v>
      </c>
      <c r="AV11" s="20">
        <f t="shared" si="22"/>
        <v>1</v>
      </c>
      <c r="AW11" s="12" t="s">
        <v>339</v>
      </c>
      <c r="AX11" s="20">
        <f t="shared" si="23"/>
        <v>5</v>
      </c>
      <c r="AY11" s="21">
        <f t="shared" si="24"/>
        <v>1</v>
      </c>
      <c r="AZ11" s="16">
        <f t="shared" si="26"/>
        <v>1</v>
      </c>
      <c r="BA11" s="22"/>
    </row>
    <row r="12" spans="2:53" s="23" customFormat="1" ht="30" x14ac:dyDescent="0.3">
      <c r="B12" s="57">
        <v>8</v>
      </c>
      <c r="C12" s="11" t="s">
        <v>329</v>
      </c>
      <c r="D12" s="17" t="s">
        <v>47</v>
      </c>
      <c r="E12" s="18">
        <v>1</v>
      </c>
      <c r="F12" s="18">
        <f t="shared" si="0"/>
        <v>1</v>
      </c>
      <c r="G12" s="12" t="s">
        <v>40</v>
      </c>
      <c r="H12" s="18">
        <f t="shared" si="1"/>
        <v>1</v>
      </c>
      <c r="I12" s="12" t="s">
        <v>40</v>
      </c>
      <c r="J12" s="18">
        <f t="shared" si="2"/>
        <v>1</v>
      </c>
      <c r="K12" s="12" t="s">
        <v>40</v>
      </c>
      <c r="L12" s="18">
        <f t="shared" si="3"/>
        <v>1</v>
      </c>
      <c r="M12" s="12" t="s">
        <v>40</v>
      </c>
      <c r="N12" s="18">
        <f t="shared" si="4"/>
        <v>1</v>
      </c>
      <c r="O12" s="12" t="s">
        <v>40</v>
      </c>
      <c r="P12" s="18">
        <f t="shared" si="5"/>
        <v>1</v>
      </c>
      <c r="Q12" s="12" t="s">
        <v>40</v>
      </c>
      <c r="R12" s="18">
        <f t="shared" si="6"/>
        <v>1</v>
      </c>
      <c r="S12" s="12" t="s">
        <v>40</v>
      </c>
      <c r="T12" s="18">
        <f t="shared" si="7"/>
        <v>1</v>
      </c>
      <c r="U12" s="12" t="s">
        <v>40</v>
      </c>
      <c r="V12" s="18">
        <f t="shared" si="8"/>
        <v>1</v>
      </c>
      <c r="W12" s="12" t="s">
        <v>40</v>
      </c>
      <c r="X12" s="18">
        <f t="shared" si="9"/>
        <v>1</v>
      </c>
      <c r="Y12" s="12" t="s">
        <v>40</v>
      </c>
      <c r="Z12" s="18">
        <f t="shared" si="10"/>
        <v>1</v>
      </c>
      <c r="AA12" s="12" t="s">
        <v>40</v>
      </c>
      <c r="AB12" s="18">
        <f t="shared" si="11"/>
        <v>1</v>
      </c>
      <c r="AC12" s="12" t="s">
        <v>40</v>
      </c>
      <c r="AD12" s="18">
        <f t="shared" si="12"/>
        <v>1</v>
      </c>
      <c r="AE12" s="12" t="s">
        <v>40</v>
      </c>
      <c r="AF12" s="18">
        <f t="shared" si="13"/>
        <v>13</v>
      </c>
      <c r="AG12" s="19">
        <f t="shared" si="25"/>
        <v>1</v>
      </c>
      <c r="AH12" s="18">
        <f t="shared" si="14"/>
        <v>1</v>
      </c>
      <c r="AI12" s="12" t="s">
        <v>40</v>
      </c>
      <c r="AJ12" s="18">
        <f t="shared" si="15"/>
        <v>1</v>
      </c>
      <c r="AK12" s="12" t="s">
        <v>40</v>
      </c>
      <c r="AL12" s="18">
        <f t="shared" si="16"/>
        <v>2</v>
      </c>
      <c r="AM12" s="19">
        <f t="shared" si="17"/>
        <v>1</v>
      </c>
      <c r="AN12" s="20">
        <f t="shared" si="18"/>
        <v>1</v>
      </c>
      <c r="AO12" s="12" t="s">
        <v>40</v>
      </c>
      <c r="AP12" s="20">
        <f t="shared" si="19"/>
        <v>1</v>
      </c>
      <c r="AQ12" s="12" t="s">
        <v>339</v>
      </c>
      <c r="AR12" s="20">
        <f t="shared" si="20"/>
        <v>1</v>
      </c>
      <c r="AS12" s="12" t="s">
        <v>339</v>
      </c>
      <c r="AT12" s="20">
        <f t="shared" si="21"/>
        <v>1</v>
      </c>
      <c r="AU12" s="12" t="s">
        <v>339</v>
      </c>
      <c r="AV12" s="20">
        <f t="shared" si="22"/>
        <v>1</v>
      </c>
      <c r="AW12" s="12" t="s">
        <v>339</v>
      </c>
      <c r="AX12" s="20">
        <f t="shared" si="23"/>
        <v>5</v>
      </c>
      <c r="AY12" s="21">
        <f t="shared" si="24"/>
        <v>1</v>
      </c>
      <c r="AZ12" s="16">
        <f t="shared" si="26"/>
        <v>1</v>
      </c>
      <c r="BA12" s="22"/>
    </row>
    <row r="13" spans="2:53" s="23" customFormat="1" x14ac:dyDescent="0.3">
      <c r="B13" s="57">
        <v>9</v>
      </c>
      <c r="C13" s="11" t="s">
        <v>329</v>
      </c>
      <c r="D13" s="17" t="s">
        <v>48</v>
      </c>
      <c r="E13" s="18">
        <v>1</v>
      </c>
      <c r="F13" s="18">
        <f t="shared" si="0"/>
        <v>1</v>
      </c>
      <c r="G13" s="12" t="s">
        <v>40</v>
      </c>
      <c r="H13" s="18">
        <f t="shared" si="1"/>
        <v>1</v>
      </c>
      <c r="I13" s="12" t="s">
        <v>40</v>
      </c>
      <c r="J13" s="18">
        <f t="shared" si="2"/>
        <v>1</v>
      </c>
      <c r="K13" s="12" t="s">
        <v>40</v>
      </c>
      <c r="L13" s="18">
        <f t="shared" si="3"/>
        <v>1</v>
      </c>
      <c r="M13" s="12" t="s">
        <v>40</v>
      </c>
      <c r="N13" s="18">
        <f t="shared" si="4"/>
        <v>1</v>
      </c>
      <c r="O13" s="12" t="s">
        <v>40</v>
      </c>
      <c r="P13" s="18">
        <f t="shared" si="5"/>
        <v>1</v>
      </c>
      <c r="Q13" s="12" t="s">
        <v>40</v>
      </c>
      <c r="R13" s="18">
        <f t="shared" si="6"/>
        <v>1</v>
      </c>
      <c r="S13" s="12" t="s">
        <v>40</v>
      </c>
      <c r="T13" s="18">
        <f t="shared" si="7"/>
        <v>1</v>
      </c>
      <c r="U13" s="12" t="s">
        <v>40</v>
      </c>
      <c r="V13" s="18">
        <f t="shared" si="8"/>
        <v>1</v>
      </c>
      <c r="W13" s="12" t="s">
        <v>40</v>
      </c>
      <c r="X13" s="18">
        <f t="shared" si="9"/>
        <v>1</v>
      </c>
      <c r="Y13" s="12" t="s">
        <v>40</v>
      </c>
      <c r="Z13" s="18">
        <f t="shared" si="10"/>
        <v>1</v>
      </c>
      <c r="AA13" s="12" t="s">
        <v>40</v>
      </c>
      <c r="AB13" s="18">
        <f t="shared" si="11"/>
        <v>1</v>
      </c>
      <c r="AC13" s="12" t="s">
        <v>40</v>
      </c>
      <c r="AD13" s="18">
        <f t="shared" si="12"/>
        <v>1</v>
      </c>
      <c r="AE13" s="12" t="s">
        <v>40</v>
      </c>
      <c r="AF13" s="18">
        <f t="shared" si="13"/>
        <v>13</v>
      </c>
      <c r="AG13" s="19">
        <f t="shared" si="25"/>
        <v>1</v>
      </c>
      <c r="AH13" s="18">
        <f t="shared" si="14"/>
        <v>1</v>
      </c>
      <c r="AI13" s="12" t="s">
        <v>40</v>
      </c>
      <c r="AJ13" s="18">
        <f t="shared" si="15"/>
        <v>1</v>
      </c>
      <c r="AK13" s="12" t="s">
        <v>40</v>
      </c>
      <c r="AL13" s="18">
        <f t="shared" si="16"/>
        <v>2</v>
      </c>
      <c r="AM13" s="19">
        <f t="shared" si="17"/>
        <v>1</v>
      </c>
      <c r="AN13" s="20">
        <f t="shared" si="18"/>
        <v>1</v>
      </c>
      <c r="AO13" s="12" t="s">
        <v>40</v>
      </c>
      <c r="AP13" s="20">
        <f t="shared" si="19"/>
        <v>1</v>
      </c>
      <c r="AQ13" s="12" t="s">
        <v>339</v>
      </c>
      <c r="AR13" s="20">
        <f t="shared" si="20"/>
        <v>1</v>
      </c>
      <c r="AS13" s="12" t="s">
        <v>339</v>
      </c>
      <c r="AT13" s="20">
        <f t="shared" si="21"/>
        <v>1</v>
      </c>
      <c r="AU13" s="12" t="s">
        <v>339</v>
      </c>
      <c r="AV13" s="20">
        <f t="shared" si="22"/>
        <v>1</v>
      </c>
      <c r="AW13" s="12" t="s">
        <v>339</v>
      </c>
      <c r="AX13" s="20">
        <f t="shared" si="23"/>
        <v>5</v>
      </c>
      <c r="AY13" s="21">
        <f t="shared" si="24"/>
        <v>1</v>
      </c>
      <c r="AZ13" s="16">
        <f t="shared" si="26"/>
        <v>1</v>
      </c>
      <c r="BA13" s="22"/>
    </row>
    <row r="14" spans="2:53" s="23" customFormat="1" x14ac:dyDescent="0.3">
      <c r="B14" s="57">
        <v>10</v>
      </c>
      <c r="C14" s="11" t="s">
        <v>329</v>
      </c>
      <c r="D14" s="17" t="s">
        <v>49</v>
      </c>
      <c r="E14" s="18">
        <v>1</v>
      </c>
      <c r="F14" s="18">
        <f t="shared" si="0"/>
        <v>1</v>
      </c>
      <c r="G14" s="12" t="s">
        <v>40</v>
      </c>
      <c r="H14" s="18">
        <f t="shared" si="1"/>
        <v>1</v>
      </c>
      <c r="I14" s="12" t="s">
        <v>40</v>
      </c>
      <c r="J14" s="18">
        <f t="shared" si="2"/>
        <v>1</v>
      </c>
      <c r="K14" s="12" t="s">
        <v>40</v>
      </c>
      <c r="L14" s="18">
        <f t="shared" si="3"/>
        <v>1</v>
      </c>
      <c r="M14" s="12" t="s">
        <v>40</v>
      </c>
      <c r="N14" s="18">
        <f t="shared" si="4"/>
        <v>1</v>
      </c>
      <c r="O14" s="12" t="s">
        <v>40</v>
      </c>
      <c r="P14" s="18">
        <f t="shared" si="5"/>
        <v>1</v>
      </c>
      <c r="Q14" s="12" t="s">
        <v>40</v>
      </c>
      <c r="R14" s="18">
        <f t="shared" si="6"/>
        <v>1</v>
      </c>
      <c r="S14" s="12" t="s">
        <v>40</v>
      </c>
      <c r="T14" s="18">
        <f t="shared" si="7"/>
        <v>1</v>
      </c>
      <c r="U14" s="12" t="s">
        <v>40</v>
      </c>
      <c r="V14" s="18">
        <f t="shared" si="8"/>
        <v>1</v>
      </c>
      <c r="W14" s="12" t="s">
        <v>40</v>
      </c>
      <c r="X14" s="18">
        <f t="shared" si="9"/>
        <v>1</v>
      </c>
      <c r="Y14" s="12" t="s">
        <v>40</v>
      </c>
      <c r="Z14" s="18">
        <f t="shared" si="10"/>
        <v>1</v>
      </c>
      <c r="AA14" s="12" t="s">
        <v>40</v>
      </c>
      <c r="AB14" s="18">
        <f t="shared" si="11"/>
        <v>1</v>
      </c>
      <c r="AC14" s="12" t="s">
        <v>40</v>
      </c>
      <c r="AD14" s="18">
        <f t="shared" si="12"/>
        <v>1</v>
      </c>
      <c r="AE14" s="12" t="s">
        <v>40</v>
      </c>
      <c r="AF14" s="18">
        <f t="shared" si="13"/>
        <v>13</v>
      </c>
      <c r="AG14" s="19">
        <f t="shared" si="25"/>
        <v>1</v>
      </c>
      <c r="AH14" s="18">
        <f t="shared" si="14"/>
        <v>1</v>
      </c>
      <c r="AI14" s="12" t="s">
        <v>40</v>
      </c>
      <c r="AJ14" s="18">
        <f t="shared" si="15"/>
        <v>1</v>
      </c>
      <c r="AK14" s="12" t="s">
        <v>40</v>
      </c>
      <c r="AL14" s="18">
        <f t="shared" si="16"/>
        <v>2</v>
      </c>
      <c r="AM14" s="19">
        <f t="shared" si="17"/>
        <v>1</v>
      </c>
      <c r="AN14" s="20">
        <f t="shared" si="18"/>
        <v>1</v>
      </c>
      <c r="AO14" s="12" t="s">
        <v>40</v>
      </c>
      <c r="AP14" s="20">
        <f t="shared" si="19"/>
        <v>1</v>
      </c>
      <c r="AQ14" s="12" t="s">
        <v>339</v>
      </c>
      <c r="AR14" s="20">
        <f t="shared" si="20"/>
        <v>1</v>
      </c>
      <c r="AS14" s="12" t="s">
        <v>339</v>
      </c>
      <c r="AT14" s="20">
        <f t="shared" si="21"/>
        <v>1</v>
      </c>
      <c r="AU14" s="12" t="s">
        <v>339</v>
      </c>
      <c r="AV14" s="20">
        <f t="shared" si="22"/>
        <v>1</v>
      </c>
      <c r="AW14" s="12" t="s">
        <v>339</v>
      </c>
      <c r="AX14" s="20">
        <f t="shared" si="23"/>
        <v>5</v>
      </c>
      <c r="AY14" s="21">
        <f t="shared" si="24"/>
        <v>1</v>
      </c>
      <c r="AZ14" s="16">
        <f t="shared" si="26"/>
        <v>1</v>
      </c>
      <c r="BA14" s="22"/>
    </row>
    <row r="15" spans="2:53" s="23" customFormat="1" x14ac:dyDescent="0.3">
      <c r="B15" s="57">
        <v>11</v>
      </c>
      <c r="C15" s="11" t="s">
        <v>329</v>
      </c>
      <c r="D15" s="17" t="s">
        <v>50</v>
      </c>
      <c r="E15" s="18">
        <v>1</v>
      </c>
      <c r="F15" s="18">
        <f t="shared" si="0"/>
        <v>1</v>
      </c>
      <c r="G15" s="12" t="s">
        <v>40</v>
      </c>
      <c r="H15" s="18">
        <f t="shared" si="1"/>
        <v>1</v>
      </c>
      <c r="I15" s="12" t="s">
        <v>40</v>
      </c>
      <c r="J15" s="18">
        <f t="shared" si="2"/>
        <v>1</v>
      </c>
      <c r="K15" s="12" t="s">
        <v>40</v>
      </c>
      <c r="L15" s="18">
        <f t="shared" si="3"/>
        <v>1</v>
      </c>
      <c r="M15" s="12" t="s">
        <v>40</v>
      </c>
      <c r="N15" s="18">
        <f t="shared" si="4"/>
        <v>1</v>
      </c>
      <c r="O15" s="12" t="s">
        <v>40</v>
      </c>
      <c r="P15" s="18">
        <f t="shared" si="5"/>
        <v>1</v>
      </c>
      <c r="Q15" s="12" t="s">
        <v>40</v>
      </c>
      <c r="R15" s="18">
        <f t="shared" si="6"/>
        <v>1</v>
      </c>
      <c r="S15" s="12" t="s">
        <v>40</v>
      </c>
      <c r="T15" s="18">
        <f t="shared" si="7"/>
        <v>1</v>
      </c>
      <c r="U15" s="12" t="s">
        <v>40</v>
      </c>
      <c r="V15" s="18">
        <f t="shared" si="8"/>
        <v>1</v>
      </c>
      <c r="W15" s="12" t="s">
        <v>40</v>
      </c>
      <c r="X15" s="18">
        <f t="shared" si="9"/>
        <v>1</v>
      </c>
      <c r="Y15" s="12" t="s">
        <v>40</v>
      </c>
      <c r="Z15" s="18">
        <f t="shared" si="10"/>
        <v>1</v>
      </c>
      <c r="AA15" s="12" t="s">
        <v>40</v>
      </c>
      <c r="AB15" s="18">
        <f t="shared" si="11"/>
        <v>1</v>
      </c>
      <c r="AC15" s="12" t="s">
        <v>40</v>
      </c>
      <c r="AD15" s="18">
        <f t="shared" si="12"/>
        <v>1</v>
      </c>
      <c r="AE15" s="12" t="s">
        <v>40</v>
      </c>
      <c r="AF15" s="18">
        <f t="shared" si="13"/>
        <v>13</v>
      </c>
      <c r="AG15" s="19">
        <f t="shared" si="25"/>
        <v>1</v>
      </c>
      <c r="AH15" s="18">
        <f t="shared" si="14"/>
        <v>1</v>
      </c>
      <c r="AI15" s="12" t="s">
        <v>40</v>
      </c>
      <c r="AJ15" s="18">
        <f t="shared" si="15"/>
        <v>1</v>
      </c>
      <c r="AK15" s="12" t="s">
        <v>40</v>
      </c>
      <c r="AL15" s="18">
        <f t="shared" si="16"/>
        <v>2</v>
      </c>
      <c r="AM15" s="19">
        <f t="shared" si="17"/>
        <v>1</v>
      </c>
      <c r="AN15" s="20">
        <f t="shared" si="18"/>
        <v>1</v>
      </c>
      <c r="AO15" s="12" t="s">
        <v>40</v>
      </c>
      <c r="AP15" s="20">
        <f t="shared" si="19"/>
        <v>1</v>
      </c>
      <c r="AQ15" s="12" t="s">
        <v>339</v>
      </c>
      <c r="AR15" s="20">
        <f t="shared" si="20"/>
        <v>1</v>
      </c>
      <c r="AS15" s="12" t="s">
        <v>339</v>
      </c>
      <c r="AT15" s="20">
        <f t="shared" si="21"/>
        <v>1</v>
      </c>
      <c r="AU15" s="12" t="s">
        <v>339</v>
      </c>
      <c r="AV15" s="20">
        <f t="shared" si="22"/>
        <v>1</v>
      </c>
      <c r="AW15" s="12" t="s">
        <v>339</v>
      </c>
      <c r="AX15" s="20">
        <f t="shared" si="23"/>
        <v>5</v>
      </c>
      <c r="AY15" s="21">
        <f t="shared" si="24"/>
        <v>1</v>
      </c>
      <c r="AZ15" s="16">
        <f t="shared" si="26"/>
        <v>1</v>
      </c>
      <c r="BA15" s="22"/>
    </row>
    <row r="16" spans="2:53" s="23" customFormat="1" ht="30" x14ac:dyDescent="0.3">
      <c r="B16" s="57">
        <v>12</v>
      </c>
      <c r="C16" s="11" t="s">
        <v>329</v>
      </c>
      <c r="D16" s="17" t="s">
        <v>51</v>
      </c>
      <c r="E16" s="18">
        <v>1</v>
      </c>
      <c r="F16" s="18">
        <f t="shared" si="0"/>
        <v>1</v>
      </c>
      <c r="G16" s="12" t="s">
        <v>40</v>
      </c>
      <c r="H16" s="18">
        <f t="shared" si="1"/>
        <v>1</v>
      </c>
      <c r="I16" s="12" t="s">
        <v>40</v>
      </c>
      <c r="J16" s="18">
        <f t="shared" si="2"/>
        <v>1</v>
      </c>
      <c r="K16" s="12" t="s">
        <v>40</v>
      </c>
      <c r="L16" s="18">
        <f t="shared" si="3"/>
        <v>1</v>
      </c>
      <c r="M16" s="12" t="s">
        <v>40</v>
      </c>
      <c r="N16" s="18">
        <f t="shared" si="4"/>
        <v>1</v>
      </c>
      <c r="O16" s="12" t="s">
        <v>40</v>
      </c>
      <c r="P16" s="18">
        <f t="shared" si="5"/>
        <v>1</v>
      </c>
      <c r="Q16" s="12" t="s">
        <v>40</v>
      </c>
      <c r="R16" s="18">
        <f t="shared" si="6"/>
        <v>1</v>
      </c>
      <c r="S16" s="12" t="s">
        <v>40</v>
      </c>
      <c r="T16" s="18">
        <f t="shared" si="7"/>
        <v>1</v>
      </c>
      <c r="U16" s="12" t="s">
        <v>40</v>
      </c>
      <c r="V16" s="18">
        <f t="shared" si="8"/>
        <v>1</v>
      </c>
      <c r="W16" s="12" t="s">
        <v>40</v>
      </c>
      <c r="X16" s="18">
        <f t="shared" si="9"/>
        <v>1</v>
      </c>
      <c r="Y16" s="12" t="s">
        <v>40</v>
      </c>
      <c r="Z16" s="18">
        <f t="shared" si="10"/>
        <v>1</v>
      </c>
      <c r="AA16" s="12" t="s">
        <v>40</v>
      </c>
      <c r="AB16" s="18">
        <f t="shared" si="11"/>
        <v>1</v>
      </c>
      <c r="AC16" s="12" t="s">
        <v>40</v>
      </c>
      <c r="AD16" s="18">
        <f t="shared" si="12"/>
        <v>1</v>
      </c>
      <c r="AE16" s="12" t="s">
        <v>40</v>
      </c>
      <c r="AF16" s="18">
        <f t="shared" si="13"/>
        <v>13</v>
      </c>
      <c r="AG16" s="19">
        <f t="shared" si="25"/>
        <v>1</v>
      </c>
      <c r="AH16" s="18">
        <f t="shared" si="14"/>
        <v>1</v>
      </c>
      <c r="AI16" s="12" t="s">
        <v>40</v>
      </c>
      <c r="AJ16" s="18">
        <f t="shared" si="15"/>
        <v>1</v>
      </c>
      <c r="AK16" s="12" t="s">
        <v>40</v>
      </c>
      <c r="AL16" s="18">
        <f t="shared" si="16"/>
        <v>2</v>
      </c>
      <c r="AM16" s="19">
        <f t="shared" si="17"/>
        <v>1</v>
      </c>
      <c r="AN16" s="20">
        <f t="shared" si="18"/>
        <v>1</v>
      </c>
      <c r="AO16" s="12" t="s">
        <v>40</v>
      </c>
      <c r="AP16" s="20">
        <f t="shared" si="19"/>
        <v>1</v>
      </c>
      <c r="AQ16" s="12" t="s">
        <v>339</v>
      </c>
      <c r="AR16" s="20">
        <f t="shared" si="20"/>
        <v>1</v>
      </c>
      <c r="AS16" s="12" t="s">
        <v>339</v>
      </c>
      <c r="AT16" s="20">
        <f t="shared" si="21"/>
        <v>1</v>
      </c>
      <c r="AU16" s="12" t="s">
        <v>339</v>
      </c>
      <c r="AV16" s="20">
        <f t="shared" si="22"/>
        <v>1</v>
      </c>
      <c r="AW16" s="12" t="s">
        <v>339</v>
      </c>
      <c r="AX16" s="20">
        <f t="shared" si="23"/>
        <v>5</v>
      </c>
      <c r="AY16" s="21">
        <f t="shared" si="24"/>
        <v>1</v>
      </c>
      <c r="AZ16" s="16">
        <f t="shared" si="26"/>
        <v>1</v>
      </c>
      <c r="BA16" s="22"/>
    </row>
    <row r="17" spans="2:55" s="23" customFormat="1" x14ac:dyDescent="0.3">
      <c r="B17" s="57">
        <v>13</v>
      </c>
      <c r="C17" s="11" t="s">
        <v>329</v>
      </c>
      <c r="D17" s="17" t="s">
        <v>52</v>
      </c>
      <c r="E17" s="18">
        <v>1</v>
      </c>
      <c r="F17" s="18">
        <f t="shared" si="0"/>
        <v>1</v>
      </c>
      <c r="G17" s="12" t="s">
        <v>40</v>
      </c>
      <c r="H17" s="18">
        <f t="shared" si="1"/>
        <v>1</v>
      </c>
      <c r="I17" s="12" t="s">
        <v>40</v>
      </c>
      <c r="J17" s="18">
        <f t="shared" si="2"/>
        <v>1</v>
      </c>
      <c r="K17" s="12" t="s">
        <v>40</v>
      </c>
      <c r="L17" s="18">
        <f t="shared" si="3"/>
        <v>1</v>
      </c>
      <c r="M17" s="12" t="s">
        <v>40</v>
      </c>
      <c r="N17" s="18">
        <f t="shared" si="4"/>
        <v>1</v>
      </c>
      <c r="O17" s="12" t="s">
        <v>40</v>
      </c>
      <c r="P17" s="18">
        <f t="shared" si="5"/>
        <v>1</v>
      </c>
      <c r="Q17" s="12" t="s">
        <v>40</v>
      </c>
      <c r="R17" s="18">
        <f t="shared" si="6"/>
        <v>1</v>
      </c>
      <c r="S17" s="12" t="s">
        <v>40</v>
      </c>
      <c r="T17" s="18">
        <f t="shared" si="7"/>
        <v>1</v>
      </c>
      <c r="U17" s="12" t="s">
        <v>40</v>
      </c>
      <c r="V17" s="18">
        <f t="shared" si="8"/>
        <v>1</v>
      </c>
      <c r="W17" s="12" t="s">
        <v>40</v>
      </c>
      <c r="X17" s="18">
        <f t="shared" si="9"/>
        <v>1</v>
      </c>
      <c r="Y17" s="12" t="s">
        <v>40</v>
      </c>
      <c r="Z17" s="18">
        <f t="shared" si="10"/>
        <v>1</v>
      </c>
      <c r="AA17" s="12" t="s">
        <v>40</v>
      </c>
      <c r="AB17" s="18">
        <f t="shared" si="11"/>
        <v>1</v>
      </c>
      <c r="AC17" s="12" t="s">
        <v>40</v>
      </c>
      <c r="AD17" s="18">
        <f t="shared" si="12"/>
        <v>1</v>
      </c>
      <c r="AE17" s="12" t="s">
        <v>40</v>
      </c>
      <c r="AF17" s="18">
        <f t="shared" si="13"/>
        <v>13</v>
      </c>
      <c r="AG17" s="19">
        <f t="shared" si="25"/>
        <v>1</v>
      </c>
      <c r="AH17" s="18">
        <f t="shared" si="14"/>
        <v>1</v>
      </c>
      <c r="AI17" s="12" t="s">
        <v>40</v>
      </c>
      <c r="AJ17" s="18">
        <f t="shared" si="15"/>
        <v>1</v>
      </c>
      <c r="AK17" s="12" t="s">
        <v>40</v>
      </c>
      <c r="AL17" s="18">
        <f t="shared" si="16"/>
        <v>2</v>
      </c>
      <c r="AM17" s="19">
        <f t="shared" si="17"/>
        <v>1</v>
      </c>
      <c r="AN17" s="20">
        <f t="shared" si="18"/>
        <v>1</v>
      </c>
      <c r="AO17" s="12" t="s">
        <v>40</v>
      </c>
      <c r="AP17" s="20">
        <f t="shared" si="19"/>
        <v>1</v>
      </c>
      <c r="AQ17" s="12" t="s">
        <v>339</v>
      </c>
      <c r="AR17" s="20">
        <f t="shared" si="20"/>
        <v>1</v>
      </c>
      <c r="AS17" s="12" t="s">
        <v>339</v>
      </c>
      <c r="AT17" s="20">
        <f t="shared" si="21"/>
        <v>1</v>
      </c>
      <c r="AU17" s="12" t="s">
        <v>339</v>
      </c>
      <c r="AV17" s="20">
        <f t="shared" si="22"/>
        <v>1</v>
      </c>
      <c r="AW17" s="12" t="s">
        <v>339</v>
      </c>
      <c r="AX17" s="20">
        <f t="shared" si="23"/>
        <v>5</v>
      </c>
      <c r="AY17" s="21">
        <f t="shared" si="24"/>
        <v>1</v>
      </c>
      <c r="AZ17" s="16">
        <f t="shared" si="26"/>
        <v>1</v>
      </c>
      <c r="BA17" s="22"/>
    </row>
    <row r="18" spans="2:55" s="23" customFormat="1" x14ac:dyDescent="0.3">
      <c r="B18" s="57">
        <v>14</v>
      </c>
      <c r="C18" s="11" t="s">
        <v>329</v>
      </c>
      <c r="D18" s="17" t="s">
        <v>53</v>
      </c>
      <c r="E18" s="18">
        <v>1</v>
      </c>
      <c r="F18" s="18">
        <f t="shared" si="0"/>
        <v>1</v>
      </c>
      <c r="G18" s="12" t="s">
        <v>40</v>
      </c>
      <c r="H18" s="18">
        <f t="shared" si="1"/>
        <v>1</v>
      </c>
      <c r="I18" s="12" t="s">
        <v>40</v>
      </c>
      <c r="J18" s="18">
        <f t="shared" si="2"/>
        <v>1</v>
      </c>
      <c r="K18" s="12" t="s">
        <v>40</v>
      </c>
      <c r="L18" s="18">
        <f t="shared" si="3"/>
        <v>1</v>
      </c>
      <c r="M18" s="12" t="s">
        <v>40</v>
      </c>
      <c r="N18" s="18">
        <f t="shared" si="4"/>
        <v>1</v>
      </c>
      <c r="O18" s="12" t="s">
        <v>40</v>
      </c>
      <c r="P18" s="18">
        <f t="shared" si="5"/>
        <v>1</v>
      </c>
      <c r="Q18" s="12" t="s">
        <v>40</v>
      </c>
      <c r="R18" s="18">
        <f t="shared" si="6"/>
        <v>1</v>
      </c>
      <c r="S18" s="12" t="s">
        <v>40</v>
      </c>
      <c r="T18" s="18">
        <f t="shared" si="7"/>
        <v>1</v>
      </c>
      <c r="U18" s="12" t="s">
        <v>40</v>
      </c>
      <c r="V18" s="18">
        <f t="shared" si="8"/>
        <v>1</v>
      </c>
      <c r="W18" s="12" t="s">
        <v>40</v>
      </c>
      <c r="X18" s="18">
        <f t="shared" si="9"/>
        <v>1</v>
      </c>
      <c r="Y18" s="12" t="s">
        <v>40</v>
      </c>
      <c r="Z18" s="18">
        <f t="shared" si="10"/>
        <v>1</v>
      </c>
      <c r="AA18" s="12" t="s">
        <v>40</v>
      </c>
      <c r="AB18" s="18">
        <f t="shared" si="11"/>
        <v>1</v>
      </c>
      <c r="AC18" s="12" t="s">
        <v>40</v>
      </c>
      <c r="AD18" s="18">
        <f t="shared" si="12"/>
        <v>1</v>
      </c>
      <c r="AE18" s="12" t="s">
        <v>40</v>
      </c>
      <c r="AF18" s="18">
        <f t="shared" si="13"/>
        <v>13</v>
      </c>
      <c r="AG18" s="19">
        <f t="shared" si="25"/>
        <v>1</v>
      </c>
      <c r="AH18" s="18">
        <f t="shared" si="14"/>
        <v>1</v>
      </c>
      <c r="AI18" s="12" t="s">
        <v>40</v>
      </c>
      <c r="AJ18" s="18">
        <f t="shared" si="15"/>
        <v>1</v>
      </c>
      <c r="AK18" s="12" t="s">
        <v>40</v>
      </c>
      <c r="AL18" s="18">
        <f t="shared" si="16"/>
        <v>2</v>
      </c>
      <c r="AM18" s="19">
        <f t="shared" si="17"/>
        <v>1</v>
      </c>
      <c r="AN18" s="20">
        <f t="shared" si="18"/>
        <v>1</v>
      </c>
      <c r="AO18" s="12" t="s">
        <v>40</v>
      </c>
      <c r="AP18" s="20">
        <f t="shared" si="19"/>
        <v>1</v>
      </c>
      <c r="AQ18" s="12" t="s">
        <v>339</v>
      </c>
      <c r="AR18" s="20">
        <f t="shared" si="20"/>
        <v>1</v>
      </c>
      <c r="AS18" s="12" t="s">
        <v>339</v>
      </c>
      <c r="AT18" s="20">
        <f t="shared" si="21"/>
        <v>1</v>
      </c>
      <c r="AU18" s="12" t="s">
        <v>339</v>
      </c>
      <c r="AV18" s="20">
        <f t="shared" si="22"/>
        <v>1</v>
      </c>
      <c r="AW18" s="12" t="s">
        <v>339</v>
      </c>
      <c r="AX18" s="20">
        <f t="shared" si="23"/>
        <v>5</v>
      </c>
      <c r="AY18" s="21">
        <f t="shared" si="24"/>
        <v>1</v>
      </c>
      <c r="AZ18" s="16">
        <f t="shared" si="26"/>
        <v>1</v>
      </c>
      <c r="BA18" s="22"/>
    </row>
    <row r="19" spans="2:55" s="23" customFormat="1" x14ac:dyDescent="0.3">
      <c r="B19" s="57">
        <v>15</v>
      </c>
      <c r="C19" s="11" t="s">
        <v>329</v>
      </c>
      <c r="D19" s="17" t="s">
        <v>54</v>
      </c>
      <c r="E19" s="18">
        <v>1</v>
      </c>
      <c r="F19" s="18">
        <f t="shared" si="0"/>
        <v>1</v>
      </c>
      <c r="G19" s="12" t="s">
        <v>40</v>
      </c>
      <c r="H19" s="18">
        <f t="shared" si="1"/>
        <v>1</v>
      </c>
      <c r="I19" s="12" t="s">
        <v>40</v>
      </c>
      <c r="J19" s="18">
        <f t="shared" si="2"/>
        <v>1</v>
      </c>
      <c r="K19" s="12" t="s">
        <v>40</v>
      </c>
      <c r="L19" s="18">
        <f t="shared" si="3"/>
        <v>1</v>
      </c>
      <c r="M19" s="12" t="s">
        <v>40</v>
      </c>
      <c r="N19" s="18">
        <f t="shared" si="4"/>
        <v>1</v>
      </c>
      <c r="O19" s="12" t="s">
        <v>40</v>
      </c>
      <c r="P19" s="18">
        <f t="shared" si="5"/>
        <v>1</v>
      </c>
      <c r="Q19" s="12" t="s">
        <v>40</v>
      </c>
      <c r="R19" s="18">
        <f t="shared" si="6"/>
        <v>1</v>
      </c>
      <c r="S19" s="12" t="s">
        <v>40</v>
      </c>
      <c r="T19" s="18">
        <f t="shared" si="7"/>
        <v>1</v>
      </c>
      <c r="U19" s="12" t="s">
        <v>40</v>
      </c>
      <c r="V19" s="18">
        <f t="shared" si="8"/>
        <v>1</v>
      </c>
      <c r="W19" s="12" t="s">
        <v>40</v>
      </c>
      <c r="X19" s="18">
        <f t="shared" si="9"/>
        <v>1</v>
      </c>
      <c r="Y19" s="12" t="s">
        <v>40</v>
      </c>
      <c r="Z19" s="18">
        <f t="shared" si="10"/>
        <v>1</v>
      </c>
      <c r="AA19" s="12" t="s">
        <v>40</v>
      </c>
      <c r="AB19" s="18">
        <f t="shared" si="11"/>
        <v>1</v>
      </c>
      <c r="AC19" s="12" t="s">
        <v>40</v>
      </c>
      <c r="AD19" s="18">
        <f t="shared" si="12"/>
        <v>1</v>
      </c>
      <c r="AE19" s="12" t="s">
        <v>40</v>
      </c>
      <c r="AF19" s="18">
        <f t="shared" si="13"/>
        <v>13</v>
      </c>
      <c r="AG19" s="19">
        <f t="shared" si="25"/>
        <v>1</v>
      </c>
      <c r="AH19" s="18">
        <f t="shared" si="14"/>
        <v>1</v>
      </c>
      <c r="AI19" s="12" t="s">
        <v>40</v>
      </c>
      <c r="AJ19" s="18">
        <f t="shared" si="15"/>
        <v>1</v>
      </c>
      <c r="AK19" s="12" t="s">
        <v>40</v>
      </c>
      <c r="AL19" s="18">
        <f t="shared" si="16"/>
        <v>2</v>
      </c>
      <c r="AM19" s="19">
        <f t="shared" si="17"/>
        <v>1</v>
      </c>
      <c r="AN19" s="20">
        <f t="shared" si="18"/>
        <v>1</v>
      </c>
      <c r="AO19" s="12" t="s">
        <v>40</v>
      </c>
      <c r="AP19" s="20">
        <f t="shared" si="19"/>
        <v>1</v>
      </c>
      <c r="AQ19" s="12" t="s">
        <v>339</v>
      </c>
      <c r="AR19" s="20">
        <f t="shared" si="20"/>
        <v>1</v>
      </c>
      <c r="AS19" s="12" t="s">
        <v>339</v>
      </c>
      <c r="AT19" s="20">
        <f t="shared" si="21"/>
        <v>1</v>
      </c>
      <c r="AU19" s="12" t="s">
        <v>339</v>
      </c>
      <c r="AV19" s="20">
        <f t="shared" si="22"/>
        <v>1</v>
      </c>
      <c r="AW19" s="12" t="s">
        <v>339</v>
      </c>
      <c r="AX19" s="20">
        <f t="shared" si="23"/>
        <v>5</v>
      </c>
      <c r="AY19" s="21">
        <f t="shared" si="24"/>
        <v>1</v>
      </c>
      <c r="AZ19" s="16">
        <f t="shared" si="26"/>
        <v>1</v>
      </c>
      <c r="BA19" s="22"/>
    </row>
    <row r="20" spans="2:55" s="23" customFormat="1" x14ac:dyDescent="0.3">
      <c r="B20" s="57">
        <v>16</v>
      </c>
      <c r="C20" s="11" t="s">
        <v>329</v>
      </c>
      <c r="D20" s="17" t="s">
        <v>55</v>
      </c>
      <c r="E20" s="18">
        <v>1</v>
      </c>
      <c r="F20" s="18">
        <f t="shared" si="0"/>
        <v>1</v>
      </c>
      <c r="G20" s="12" t="s">
        <v>40</v>
      </c>
      <c r="H20" s="18">
        <f t="shared" si="1"/>
        <v>1</v>
      </c>
      <c r="I20" s="12" t="s">
        <v>40</v>
      </c>
      <c r="J20" s="18">
        <f t="shared" si="2"/>
        <v>1</v>
      </c>
      <c r="K20" s="12" t="s">
        <v>40</v>
      </c>
      <c r="L20" s="18">
        <f t="shared" si="3"/>
        <v>1</v>
      </c>
      <c r="M20" s="12" t="s">
        <v>40</v>
      </c>
      <c r="N20" s="18">
        <f t="shared" si="4"/>
        <v>1</v>
      </c>
      <c r="O20" s="12" t="s">
        <v>40</v>
      </c>
      <c r="P20" s="18">
        <f t="shared" si="5"/>
        <v>1</v>
      </c>
      <c r="Q20" s="12" t="s">
        <v>40</v>
      </c>
      <c r="R20" s="18">
        <f t="shared" si="6"/>
        <v>1</v>
      </c>
      <c r="S20" s="12" t="s">
        <v>40</v>
      </c>
      <c r="T20" s="18">
        <f t="shared" si="7"/>
        <v>1</v>
      </c>
      <c r="U20" s="12" t="s">
        <v>40</v>
      </c>
      <c r="V20" s="18">
        <f t="shared" si="8"/>
        <v>1</v>
      </c>
      <c r="W20" s="12" t="s">
        <v>40</v>
      </c>
      <c r="X20" s="18">
        <f t="shared" si="9"/>
        <v>1</v>
      </c>
      <c r="Y20" s="12" t="s">
        <v>40</v>
      </c>
      <c r="Z20" s="18">
        <f t="shared" si="10"/>
        <v>1</v>
      </c>
      <c r="AA20" s="12" t="s">
        <v>40</v>
      </c>
      <c r="AB20" s="18">
        <f t="shared" si="11"/>
        <v>1</v>
      </c>
      <c r="AC20" s="12" t="s">
        <v>40</v>
      </c>
      <c r="AD20" s="18">
        <f t="shared" si="12"/>
        <v>1</v>
      </c>
      <c r="AE20" s="12" t="s">
        <v>40</v>
      </c>
      <c r="AF20" s="18">
        <f t="shared" si="13"/>
        <v>13</v>
      </c>
      <c r="AG20" s="19">
        <f t="shared" si="25"/>
        <v>1</v>
      </c>
      <c r="AH20" s="18">
        <f t="shared" si="14"/>
        <v>1</v>
      </c>
      <c r="AI20" s="12" t="s">
        <v>40</v>
      </c>
      <c r="AJ20" s="18">
        <f t="shared" si="15"/>
        <v>1</v>
      </c>
      <c r="AK20" s="12" t="s">
        <v>40</v>
      </c>
      <c r="AL20" s="18">
        <f t="shared" si="16"/>
        <v>2</v>
      </c>
      <c r="AM20" s="19">
        <f t="shared" si="17"/>
        <v>1</v>
      </c>
      <c r="AN20" s="20">
        <f t="shared" si="18"/>
        <v>1</v>
      </c>
      <c r="AO20" s="12" t="s">
        <v>40</v>
      </c>
      <c r="AP20" s="20">
        <f t="shared" si="19"/>
        <v>1</v>
      </c>
      <c r="AQ20" s="12" t="s">
        <v>339</v>
      </c>
      <c r="AR20" s="20">
        <f t="shared" si="20"/>
        <v>1</v>
      </c>
      <c r="AS20" s="12" t="s">
        <v>339</v>
      </c>
      <c r="AT20" s="20">
        <f t="shared" si="21"/>
        <v>1</v>
      </c>
      <c r="AU20" s="12" t="s">
        <v>339</v>
      </c>
      <c r="AV20" s="20">
        <f t="shared" si="22"/>
        <v>1</v>
      </c>
      <c r="AW20" s="12" t="s">
        <v>339</v>
      </c>
      <c r="AX20" s="20">
        <f t="shared" si="23"/>
        <v>5</v>
      </c>
      <c r="AY20" s="21">
        <f t="shared" si="24"/>
        <v>1</v>
      </c>
      <c r="AZ20" s="16">
        <f t="shared" si="26"/>
        <v>1</v>
      </c>
      <c r="BA20" s="22"/>
    </row>
    <row r="21" spans="2:55" s="23" customFormat="1" ht="30" x14ac:dyDescent="0.3">
      <c r="B21" s="57">
        <v>17</v>
      </c>
      <c r="C21" s="11" t="s">
        <v>329</v>
      </c>
      <c r="D21" s="17" t="s">
        <v>56</v>
      </c>
      <c r="E21" s="18">
        <v>1</v>
      </c>
      <c r="F21" s="18">
        <f t="shared" si="0"/>
        <v>1</v>
      </c>
      <c r="G21" s="12" t="s">
        <v>40</v>
      </c>
      <c r="H21" s="18">
        <f t="shared" si="1"/>
        <v>1</v>
      </c>
      <c r="I21" s="12" t="s">
        <v>40</v>
      </c>
      <c r="J21" s="18">
        <f t="shared" si="2"/>
        <v>1</v>
      </c>
      <c r="K21" s="12" t="s">
        <v>40</v>
      </c>
      <c r="L21" s="18">
        <f t="shared" si="3"/>
        <v>1</v>
      </c>
      <c r="M21" s="12" t="s">
        <v>40</v>
      </c>
      <c r="N21" s="18">
        <f t="shared" si="4"/>
        <v>1</v>
      </c>
      <c r="O21" s="12" t="s">
        <v>40</v>
      </c>
      <c r="P21" s="18">
        <f t="shared" si="5"/>
        <v>1</v>
      </c>
      <c r="Q21" s="12" t="s">
        <v>40</v>
      </c>
      <c r="R21" s="18">
        <f t="shared" si="6"/>
        <v>1</v>
      </c>
      <c r="S21" s="12" t="s">
        <v>40</v>
      </c>
      <c r="T21" s="18">
        <f t="shared" si="7"/>
        <v>1</v>
      </c>
      <c r="U21" s="12" t="s">
        <v>40</v>
      </c>
      <c r="V21" s="18">
        <f t="shared" si="8"/>
        <v>1</v>
      </c>
      <c r="W21" s="12" t="s">
        <v>40</v>
      </c>
      <c r="X21" s="18">
        <f t="shared" si="9"/>
        <v>1</v>
      </c>
      <c r="Y21" s="12" t="s">
        <v>40</v>
      </c>
      <c r="Z21" s="18">
        <f t="shared" si="10"/>
        <v>1</v>
      </c>
      <c r="AA21" s="12" t="s">
        <v>40</v>
      </c>
      <c r="AB21" s="18">
        <f t="shared" si="11"/>
        <v>1</v>
      </c>
      <c r="AC21" s="12" t="s">
        <v>40</v>
      </c>
      <c r="AD21" s="18">
        <f t="shared" si="12"/>
        <v>1</v>
      </c>
      <c r="AE21" s="12" t="s">
        <v>40</v>
      </c>
      <c r="AF21" s="18">
        <f t="shared" si="13"/>
        <v>13</v>
      </c>
      <c r="AG21" s="19">
        <f t="shared" si="25"/>
        <v>1</v>
      </c>
      <c r="AH21" s="18">
        <f t="shared" si="14"/>
        <v>1</v>
      </c>
      <c r="AI21" s="12" t="s">
        <v>40</v>
      </c>
      <c r="AJ21" s="18">
        <f t="shared" si="15"/>
        <v>1</v>
      </c>
      <c r="AK21" s="12" t="s">
        <v>40</v>
      </c>
      <c r="AL21" s="18">
        <f t="shared" si="16"/>
        <v>2</v>
      </c>
      <c r="AM21" s="19">
        <f t="shared" si="17"/>
        <v>1</v>
      </c>
      <c r="AN21" s="20">
        <f t="shared" si="18"/>
        <v>1</v>
      </c>
      <c r="AO21" s="12" t="s">
        <v>40</v>
      </c>
      <c r="AP21" s="20">
        <f t="shared" si="19"/>
        <v>1</v>
      </c>
      <c r="AQ21" s="12" t="s">
        <v>339</v>
      </c>
      <c r="AR21" s="20">
        <f t="shared" si="20"/>
        <v>1</v>
      </c>
      <c r="AS21" s="12" t="s">
        <v>339</v>
      </c>
      <c r="AT21" s="20">
        <f t="shared" si="21"/>
        <v>1</v>
      </c>
      <c r="AU21" s="12" t="s">
        <v>339</v>
      </c>
      <c r="AV21" s="20">
        <f t="shared" si="22"/>
        <v>1</v>
      </c>
      <c r="AW21" s="12" t="s">
        <v>339</v>
      </c>
      <c r="AX21" s="20">
        <f t="shared" si="23"/>
        <v>5</v>
      </c>
      <c r="AY21" s="21">
        <f t="shared" si="24"/>
        <v>1</v>
      </c>
      <c r="AZ21" s="16">
        <f t="shared" si="26"/>
        <v>1</v>
      </c>
      <c r="BA21" s="22"/>
    </row>
    <row r="22" spans="2:55" x14ac:dyDescent="0.3">
      <c r="B22" s="57">
        <v>18</v>
      </c>
      <c r="C22" s="11" t="s">
        <v>329</v>
      </c>
      <c r="D22" s="11" t="s">
        <v>57</v>
      </c>
      <c r="E22" s="12">
        <v>4</v>
      </c>
      <c r="F22" s="12">
        <f t="shared" si="0"/>
        <v>1</v>
      </c>
      <c r="G22" s="12" t="s">
        <v>40</v>
      </c>
      <c r="H22" s="12">
        <f t="shared" si="1"/>
        <v>1</v>
      </c>
      <c r="I22" s="12" t="s">
        <v>40</v>
      </c>
      <c r="J22" s="12">
        <f t="shared" si="2"/>
        <v>1</v>
      </c>
      <c r="K22" s="12" t="s">
        <v>40</v>
      </c>
      <c r="L22" s="12">
        <f t="shared" si="3"/>
        <v>1</v>
      </c>
      <c r="M22" s="12" t="s">
        <v>40</v>
      </c>
      <c r="N22" s="12">
        <f t="shared" si="4"/>
        <v>1</v>
      </c>
      <c r="O22" s="12" t="s">
        <v>40</v>
      </c>
      <c r="P22" s="12">
        <f t="shared" si="5"/>
        <v>1</v>
      </c>
      <c r="Q22" s="12" t="s">
        <v>40</v>
      </c>
      <c r="R22" s="12">
        <f t="shared" si="6"/>
        <v>1</v>
      </c>
      <c r="S22" s="12" t="s">
        <v>40</v>
      </c>
      <c r="T22" s="12">
        <f t="shared" si="7"/>
        <v>1</v>
      </c>
      <c r="U22" s="12" t="s">
        <v>40</v>
      </c>
      <c r="V22" s="12">
        <f t="shared" si="8"/>
        <v>1</v>
      </c>
      <c r="W22" s="12" t="s">
        <v>40</v>
      </c>
      <c r="X22" s="12">
        <f t="shared" si="9"/>
        <v>1</v>
      </c>
      <c r="Y22" s="12" t="s">
        <v>40</v>
      </c>
      <c r="Z22" s="12">
        <f t="shared" si="10"/>
        <v>1</v>
      </c>
      <c r="AA22" s="12" t="s">
        <v>40</v>
      </c>
      <c r="AB22" s="24"/>
      <c r="AC22" s="24"/>
      <c r="AD22" s="24"/>
      <c r="AE22" s="24"/>
      <c r="AF22" s="12">
        <f>F22+H22+J22+L22+N22+P22+R22+T22+V22+X22+Z22</f>
        <v>11</v>
      </c>
      <c r="AG22" s="13">
        <f>AF22/11</f>
        <v>1</v>
      </c>
      <c r="AH22" s="24"/>
      <c r="AI22" s="24"/>
      <c r="AJ22" s="12">
        <f t="shared" si="15"/>
        <v>1</v>
      </c>
      <c r="AK22" s="12" t="s">
        <v>40</v>
      </c>
      <c r="AL22" s="12">
        <f>+AJ22</f>
        <v>1</v>
      </c>
      <c r="AM22" s="13">
        <f>AL22/1</f>
        <v>1</v>
      </c>
      <c r="AN22" s="14">
        <f t="shared" si="18"/>
        <v>1</v>
      </c>
      <c r="AO22" s="12" t="s">
        <v>40</v>
      </c>
      <c r="AP22" s="14">
        <f t="shared" si="19"/>
        <v>1</v>
      </c>
      <c r="AQ22" s="12" t="s">
        <v>339</v>
      </c>
      <c r="AR22" s="14">
        <f t="shared" si="20"/>
        <v>1</v>
      </c>
      <c r="AS22" s="12" t="s">
        <v>339</v>
      </c>
      <c r="AT22" s="14">
        <f t="shared" si="21"/>
        <v>1</v>
      </c>
      <c r="AU22" s="12" t="s">
        <v>339</v>
      </c>
      <c r="AV22" s="14">
        <f t="shared" si="22"/>
        <v>1</v>
      </c>
      <c r="AW22" s="12" t="s">
        <v>339</v>
      </c>
      <c r="AX22" s="14">
        <f t="shared" si="23"/>
        <v>5</v>
      </c>
      <c r="AY22" s="15">
        <f t="shared" si="24"/>
        <v>1</v>
      </c>
      <c r="AZ22" s="16">
        <f t="shared" si="26"/>
        <v>1</v>
      </c>
    </row>
    <row r="23" spans="2:55" s="23" customFormat="1" x14ac:dyDescent="0.3">
      <c r="B23" s="57">
        <v>19</v>
      </c>
      <c r="C23" s="11" t="s">
        <v>329</v>
      </c>
      <c r="D23" s="17" t="s">
        <v>58</v>
      </c>
      <c r="E23" s="18">
        <v>1</v>
      </c>
      <c r="F23" s="18">
        <f t="shared" si="0"/>
        <v>1</v>
      </c>
      <c r="G23" s="12" t="s">
        <v>40</v>
      </c>
      <c r="H23" s="18">
        <f t="shared" si="1"/>
        <v>1</v>
      </c>
      <c r="I23" s="12" t="s">
        <v>40</v>
      </c>
      <c r="J23" s="18">
        <f t="shared" si="2"/>
        <v>1</v>
      </c>
      <c r="K23" s="12" t="s">
        <v>40</v>
      </c>
      <c r="L23" s="18">
        <f t="shared" si="3"/>
        <v>1</v>
      </c>
      <c r="M23" s="12" t="s">
        <v>40</v>
      </c>
      <c r="N23" s="18">
        <f t="shared" si="4"/>
        <v>1</v>
      </c>
      <c r="O23" s="12" t="s">
        <v>40</v>
      </c>
      <c r="P23" s="18">
        <f t="shared" si="5"/>
        <v>1</v>
      </c>
      <c r="Q23" s="12" t="s">
        <v>40</v>
      </c>
      <c r="R23" s="18">
        <f t="shared" si="6"/>
        <v>1</v>
      </c>
      <c r="S23" s="12" t="s">
        <v>40</v>
      </c>
      <c r="T23" s="18">
        <f t="shared" si="7"/>
        <v>1</v>
      </c>
      <c r="U23" s="12" t="s">
        <v>40</v>
      </c>
      <c r="V23" s="18">
        <f t="shared" si="8"/>
        <v>1</v>
      </c>
      <c r="W23" s="12" t="s">
        <v>40</v>
      </c>
      <c r="X23" s="18">
        <f t="shared" si="9"/>
        <v>1</v>
      </c>
      <c r="Y23" s="12" t="s">
        <v>40</v>
      </c>
      <c r="Z23" s="18">
        <f t="shared" si="10"/>
        <v>1</v>
      </c>
      <c r="AA23" s="12" t="s">
        <v>40</v>
      </c>
      <c r="AB23" s="18">
        <f t="shared" si="11"/>
        <v>1</v>
      </c>
      <c r="AC23" s="12" t="s">
        <v>40</v>
      </c>
      <c r="AD23" s="18">
        <f t="shared" si="12"/>
        <v>1</v>
      </c>
      <c r="AE23" s="12" t="s">
        <v>40</v>
      </c>
      <c r="AF23" s="18">
        <f t="shared" si="13"/>
        <v>13</v>
      </c>
      <c r="AG23" s="19">
        <f t="shared" si="25"/>
        <v>1</v>
      </c>
      <c r="AH23" s="18">
        <f t="shared" si="14"/>
        <v>1</v>
      </c>
      <c r="AI23" s="12" t="s">
        <v>40</v>
      </c>
      <c r="AJ23" s="18">
        <f t="shared" si="15"/>
        <v>1</v>
      </c>
      <c r="AK23" s="12" t="s">
        <v>40</v>
      </c>
      <c r="AL23" s="18">
        <f t="shared" si="16"/>
        <v>2</v>
      </c>
      <c r="AM23" s="19">
        <f t="shared" si="17"/>
        <v>1</v>
      </c>
      <c r="AN23" s="20">
        <f t="shared" si="18"/>
        <v>1</v>
      </c>
      <c r="AO23" s="12" t="s">
        <v>40</v>
      </c>
      <c r="AP23" s="20">
        <f t="shared" si="19"/>
        <v>1</v>
      </c>
      <c r="AQ23" s="12" t="s">
        <v>339</v>
      </c>
      <c r="AR23" s="20">
        <f t="shared" si="20"/>
        <v>1</v>
      </c>
      <c r="AS23" s="12" t="s">
        <v>339</v>
      </c>
      <c r="AT23" s="20">
        <f t="shared" si="21"/>
        <v>1</v>
      </c>
      <c r="AU23" s="12" t="s">
        <v>339</v>
      </c>
      <c r="AV23" s="20">
        <f t="shared" si="22"/>
        <v>1</v>
      </c>
      <c r="AW23" s="12" t="s">
        <v>339</v>
      </c>
      <c r="AX23" s="20">
        <f t="shared" si="23"/>
        <v>5</v>
      </c>
      <c r="AY23" s="21">
        <f t="shared" si="24"/>
        <v>1</v>
      </c>
      <c r="AZ23" s="16">
        <f>SUM(AG23+AM23+AY23)/3</f>
        <v>1</v>
      </c>
      <c r="BA23" s="22"/>
      <c r="BC23" s="25"/>
    </row>
    <row r="24" spans="2:55" ht="30" x14ac:dyDescent="0.3">
      <c r="B24" s="57">
        <v>20</v>
      </c>
      <c r="C24" s="11" t="s">
        <v>59</v>
      </c>
      <c r="D24" s="11" t="s">
        <v>60</v>
      </c>
      <c r="E24" s="26">
        <v>4</v>
      </c>
      <c r="F24" s="12">
        <f t="shared" si="0"/>
        <v>1</v>
      </c>
      <c r="G24" s="12" t="s">
        <v>40</v>
      </c>
      <c r="H24" s="12">
        <f t="shared" si="1"/>
        <v>1</v>
      </c>
      <c r="I24" s="12" t="s">
        <v>40</v>
      </c>
      <c r="J24" s="12">
        <f t="shared" si="2"/>
        <v>1</v>
      </c>
      <c r="K24" s="12" t="s">
        <v>40</v>
      </c>
      <c r="L24" s="12">
        <f t="shared" si="3"/>
        <v>1</v>
      </c>
      <c r="M24" s="12" t="s">
        <v>40</v>
      </c>
      <c r="N24" s="12">
        <f t="shared" si="4"/>
        <v>1</v>
      </c>
      <c r="O24" s="12" t="s">
        <v>40</v>
      </c>
      <c r="P24" s="12">
        <f t="shared" si="5"/>
        <v>1</v>
      </c>
      <c r="Q24" s="12" t="s">
        <v>40</v>
      </c>
      <c r="R24" s="12">
        <f t="shared" si="6"/>
        <v>1</v>
      </c>
      <c r="S24" s="12" t="s">
        <v>40</v>
      </c>
      <c r="T24" s="12">
        <f t="shared" si="7"/>
        <v>1</v>
      </c>
      <c r="U24" s="12" t="s">
        <v>40</v>
      </c>
      <c r="V24" s="12">
        <f t="shared" si="8"/>
        <v>1</v>
      </c>
      <c r="W24" s="12" t="s">
        <v>40</v>
      </c>
      <c r="X24" s="12">
        <f t="shared" si="9"/>
        <v>1</v>
      </c>
      <c r="Y24" s="12" t="s">
        <v>40</v>
      </c>
      <c r="Z24" s="12">
        <f t="shared" si="10"/>
        <v>0</v>
      </c>
      <c r="AA24" s="12" t="s">
        <v>61</v>
      </c>
      <c r="AB24" s="24"/>
      <c r="AC24" s="24"/>
      <c r="AD24" s="24"/>
      <c r="AE24" s="24"/>
      <c r="AF24" s="12">
        <f>F24+H24+J24+L24+N24+P24+R24+T24+V24+X24+Z24</f>
        <v>10</v>
      </c>
      <c r="AG24" s="13">
        <f>AF24/11</f>
        <v>0.90909090909090906</v>
      </c>
      <c r="AH24" s="24"/>
      <c r="AI24" s="24"/>
      <c r="AJ24" s="12">
        <f t="shared" si="15"/>
        <v>1</v>
      </c>
      <c r="AK24" s="12" t="s">
        <v>40</v>
      </c>
      <c r="AL24" s="12">
        <f>+AJ24</f>
        <v>1</v>
      </c>
      <c r="AM24" s="13">
        <f>AL24/1</f>
        <v>1</v>
      </c>
      <c r="AN24" s="51">
        <f t="shared" si="18"/>
        <v>0</v>
      </c>
      <c r="AO24" s="12" t="s">
        <v>61</v>
      </c>
      <c r="AP24" s="51">
        <f t="shared" si="19"/>
        <v>0</v>
      </c>
      <c r="AQ24" s="12" t="s">
        <v>61</v>
      </c>
      <c r="AR24" s="51">
        <f t="shared" si="20"/>
        <v>0</v>
      </c>
      <c r="AS24" s="12" t="s">
        <v>61</v>
      </c>
      <c r="AT24" s="51">
        <f t="shared" si="21"/>
        <v>0</v>
      </c>
      <c r="AU24" s="12" t="s">
        <v>61</v>
      </c>
      <c r="AV24" s="51">
        <f t="shared" si="22"/>
        <v>0</v>
      </c>
      <c r="AW24" s="12" t="s">
        <v>61</v>
      </c>
      <c r="AX24" s="52">
        <f t="shared" si="23"/>
        <v>0</v>
      </c>
      <c r="AY24" s="15">
        <f t="shared" si="24"/>
        <v>0</v>
      </c>
      <c r="AZ24" s="16">
        <f>SUM(AG24+AM24+AY24)/3</f>
        <v>0.63636363636363635</v>
      </c>
    </row>
    <row r="25" spans="2:55" ht="45" x14ac:dyDescent="0.3">
      <c r="B25" s="57">
        <v>21</v>
      </c>
      <c r="C25" s="11" t="s">
        <v>59</v>
      </c>
      <c r="D25" s="11" t="s">
        <v>62</v>
      </c>
      <c r="E25" s="26">
        <v>4</v>
      </c>
      <c r="F25" s="12">
        <f t="shared" si="0"/>
        <v>1</v>
      </c>
      <c r="G25" s="12" t="s">
        <v>40</v>
      </c>
      <c r="H25" s="12">
        <f t="shared" si="1"/>
        <v>1</v>
      </c>
      <c r="I25" s="12" t="s">
        <v>40</v>
      </c>
      <c r="J25" s="12">
        <f t="shared" si="2"/>
        <v>1</v>
      </c>
      <c r="K25" s="12" t="s">
        <v>40</v>
      </c>
      <c r="L25" s="12">
        <f t="shared" si="3"/>
        <v>1</v>
      </c>
      <c r="M25" s="12" t="s">
        <v>40</v>
      </c>
      <c r="N25" s="12">
        <f t="shared" si="4"/>
        <v>0</v>
      </c>
      <c r="O25" s="12" t="s">
        <v>61</v>
      </c>
      <c r="P25" s="12">
        <f t="shared" si="5"/>
        <v>1</v>
      </c>
      <c r="Q25" s="12" t="s">
        <v>40</v>
      </c>
      <c r="R25" s="12">
        <f t="shared" si="6"/>
        <v>1</v>
      </c>
      <c r="S25" s="12" t="s">
        <v>40</v>
      </c>
      <c r="T25" s="12">
        <f t="shared" si="7"/>
        <v>1</v>
      </c>
      <c r="U25" s="12" t="s">
        <v>40</v>
      </c>
      <c r="V25" s="12">
        <f t="shared" si="8"/>
        <v>1</v>
      </c>
      <c r="W25" s="12" t="s">
        <v>40</v>
      </c>
      <c r="X25" s="12">
        <f t="shared" si="9"/>
        <v>0</v>
      </c>
      <c r="Y25" s="12" t="s">
        <v>61</v>
      </c>
      <c r="Z25" s="12">
        <f t="shared" si="10"/>
        <v>0</v>
      </c>
      <c r="AA25" s="12" t="s">
        <v>61</v>
      </c>
      <c r="AB25" s="24"/>
      <c r="AC25" s="24"/>
      <c r="AD25" s="24"/>
      <c r="AE25" s="24"/>
      <c r="AF25" s="12">
        <f t="shared" ref="AF25:AF33" si="27">F25+H25+J25+L25+N25+P25+R25+T25+V25+X25+Z25</f>
        <v>8</v>
      </c>
      <c r="AG25" s="13">
        <f t="shared" ref="AG25:AG33" si="28">AF25/11</f>
        <v>0.72727272727272729</v>
      </c>
      <c r="AH25" s="24"/>
      <c r="AI25" s="24"/>
      <c r="AJ25" s="12">
        <f t="shared" si="15"/>
        <v>1</v>
      </c>
      <c r="AK25" s="12" t="s">
        <v>40</v>
      </c>
      <c r="AL25" s="12">
        <f t="shared" ref="AL25:AL32" si="29">+AJ25</f>
        <v>1</v>
      </c>
      <c r="AM25" s="13">
        <f t="shared" ref="AM25:AM32" si="30">AL25/1</f>
        <v>1</v>
      </c>
      <c r="AN25" s="51">
        <f t="shared" si="18"/>
        <v>1</v>
      </c>
      <c r="AO25" s="12" t="s">
        <v>40</v>
      </c>
      <c r="AP25" s="51">
        <f t="shared" si="19"/>
        <v>1</v>
      </c>
      <c r="AQ25" s="12" t="s">
        <v>339</v>
      </c>
      <c r="AR25" s="51">
        <f t="shared" si="20"/>
        <v>1</v>
      </c>
      <c r="AS25" s="12" t="s">
        <v>339</v>
      </c>
      <c r="AT25" s="51">
        <f t="shared" si="21"/>
        <v>1</v>
      </c>
      <c r="AU25" s="12" t="s">
        <v>339</v>
      </c>
      <c r="AV25" s="51">
        <f t="shared" si="22"/>
        <v>1</v>
      </c>
      <c r="AW25" s="12" t="s">
        <v>339</v>
      </c>
      <c r="AX25" s="52">
        <f t="shared" si="23"/>
        <v>5</v>
      </c>
      <c r="AY25" s="15">
        <f t="shared" si="24"/>
        <v>1</v>
      </c>
      <c r="AZ25" s="16">
        <f t="shared" ref="AZ25:AZ88" si="31">SUM(AG25+AM25+AY25)/3</f>
        <v>0.90909090909090917</v>
      </c>
    </row>
    <row r="26" spans="2:55" ht="30" x14ac:dyDescent="0.3">
      <c r="B26" s="57">
        <v>22</v>
      </c>
      <c r="C26" s="11" t="s">
        <v>59</v>
      </c>
      <c r="D26" s="11" t="s">
        <v>63</v>
      </c>
      <c r="E26" s="53">
        <v>4</v>
      </c>
      <c r="F26" s="54">
        <f t="shared" si="0"/>
        <v>1</v>
      </c>
      <c r="G26" s="12" t="s">
        <v>40</v>
      </c>
      <c r="H26" s="54">
        <f t="shared" si="1"/>
        <v>1</v>
      </c>
      <c r="I26" s="12" t="s">
        <v>40</v>
      </c>
      <c r="J26" s="54">
        <f t="shared" si="2"/>
        <v>1</v>
      </c>
      <c r="K26" s="12" t="s">
        <v>40</v>
      </c>
      <c r="L26" s="54">
        <f t="shared" si="3"/>
        <v>1</v>
      </c>
      <c r="M26" s="12" t="s">
        <v>40</v>
      </c>
      <c r="N26" s="54">
        <f t="shared" si="4"/>
        <v>1</v>
      </c>
      <c r="O26" s="12" t="s">
        <v>40</v>
      </c>
      <c r="P26" s="54">
        <f t="shared" si="5"/>
        <v>1</v>
      </c>
      <c r="Q26" s="12" t="s">
        <v>40</v>
      </c>
      <c r="R26" s="54">
        <f t="shared" si="6"/>
        <v>0</v>
      </c>
      <c r="S26" s="12" t="s">
        <v>61</v>
      </c>
      <c r="T26" s="54">
        <f t="shared" si="7"/>
        <v>0</v>
      </c>
      <c r="U26" s="12" t="s">
        <v>61</v>
      </c>
      <c r="V26" s="54">
        <f t="shared" si="8"/>
        <v>1</v>
      </c>
      <c r="W26" s="12" t="s">
        <v>40</v>
      </c>
      <c r="X26" s="54">
        <f t="shared" si="9"/>
        <v>1</v>
      </c>
      <c r="Y26" s="12" t="s">
        <v>40</v>
      </c>
      <c r="Z26" s="54">
        <f t="shared" si="10"/>
        <v>0</v>
      </c>
      <c r="AA26" s="12" t="s">
        <v>61</v>
      </c>
      <c r="AB26" s="55"/>
      <c r="AC26" s="56"/>
      <c r="AD26" s="55"/>
      <c r="AE26" s="56"/>
      <c r="AF26" s="54">
        <f t="shared" si="27"/>
        <v>8</v>
      </c>
      <c r="AG26" s="13">
        <f t="shared" si="28"/>
        <v>0.72727272727272729</v>
      </c>
      <c r="AH26" s="24"/>
      <c r="AI26" s="24"/>
      <c r="AJ26" s="12">
        <v>1</v>
      </c>
      <c r="AK26" s="12" t="s">
        <v>40</v>
      </c>
      <c r="AL26" s="12">
        <f t="shared" si="29"/>
        <v>1</v>
      </c>
      <c r="AM26" s="13">
        <f t="shared" si="30"/>
        <v>1</v>
      </c>
      <c r="AN26" s="51">
        <f t="shared" si="18"/>
        <v>0</v>
      </c>
      <c r="AO26" s="12" t="s">
        <v>61</v>
      </c>
      <c r="AP26" s="51">
        <f t="shared" si="19"/>
        <v>0</v>
      </c>
      <c r="AQ26" s="12" t="s">
        <v>61</v>
      </c>
      <c r="AR26" s="51">
        <f t="shared" si="20"/>
        <v>0</v>
      </c>
      <c r="AS26" s="12" t="s">
        <v>61</v>
      </c>
      <c r="AT26" s="51">
        <f t="shared" si="21"/>
        <v>0</v>
      </c>
      <c r="AU26" s="12" t="s">
        <v>61</v>
      </c>
      <c r="AV26" s="51">
        <f t="shared" si="22"/>
        <v>0</v>
      </c>
      <c r="AW26" s="12" t="s">
        <v>61</v>
      </c>
      <c r="AX26" s="52">
        <f t="shared" si="23"/>
        <v>0</v>
      </c>
      <c r="AY26" s="15">
        <f t="shared" si="24"/>
        <v>0</v>
      </c>
      <c r="AZ26" s="16">
        <f t="shared" si="31"/>
        <v>0.5757575757575758</v>
      </c>
    </row>
    <row r="27" spans="2:55" ht="30" x14ac:dyDescent="0.3">
      <c r="B27" s="57">
        <v>23</v>
      </c>
      <c r="C27" s="11" t="s">
        <v>59</v>
      </c>
      <c r="D27" s="11" t="s">
        <v>64</v>
      </c>
      <c r="E27" s="26">
        <v>4</v>
      </c>
      <c r="F27" s="12">
        <f t="shared" si="0"/>
        <v>1</v>
      </c>
      <c r="G27" s="12" t="s">
        <v>40</v>
      </c>
      <c r="H27" s="12">
        <f t="shared" si="1"/>
        <v>1</v>
      </c>
      <c r="I27" s="12" t="s">
        <v>40</v>
      </c>
      <c r="J27" s="12">
        <f t="shared" si="2"/>
        <v>1</v>
      </c>
      <c r="K27" s="12" t="s">
        <v>40</v>
      </c>
      <c r="L27" s="12">
        <f t="shared" si="3"/>
        <v>1</v>
      </c>
      <c r="M27" s="12" t="s">
        <v>40</v>
      </c>
      <c r="N27" s="12">
        <f t="shared" si="4"/>
        <v>0</v>
      </c>
      <c r="O27" s="12" t="s">
        <v>61</v>
      </c>
      <c r="P27" s="12">
        <f t="shared" si="5"/>
        <v>1</v>
      </c>
      <c r="Q27" s="12" t="s">
        <v>40</v>
      </c>
      <c r="R27" s="12">
        <f t="shared" si="6"/>
        <v>1</v>
      </c>
      <c r="S27" s="12" t="s">
        <v>40</v>
      </c>
      <c r="T27" s="12">
        <f t="shared" si="7"/>
        <v>1</v>
      </c>
      <c r="U27" s="12" t="s">
        <v>40</v>
      </c>
      <c r="V27" s="12">
        <f t="shared" si="8"/>
        <v>1</v>
      </c>
      <c r="W27" s="12" t="s">
        <v>40</v>
      </c>
      <c r="X27" s="12">
        <f t="shared" si="9"/>
        <v>1</v>
      </c>
      <c r="Y27" s="12" t="s">
        <v>40</v>
      </c>
      <c r="Z27" s="12">
        <f t="shared" si="10"/>
        <v>1</v>
      </c>
      <c r="AA27" s="12" t="s">
        <v>40</v>
      </c>
      <c r="AB27" s="24"/>
      <c r="AC27" s="24"/>
      <c r="AD27" s="24"/>
      <c r="AE27" s="24"/>
      <c r="AF27" s="12">
        <f t="shared" si="27"/>
        <v>10</v>
      </c>
      <c r="AG27" s="13">
        <f t="shared" si="28"/>
        <v>0.90909090909090906</v>
      </c>
      <c r="AH27" s="24"/>
      <c r="AI27" s="24"/>
      <c r="AJ27" s="12">
        <f t="shared" si="15"/>
        <v>1</v>
      </c>
      <c r="AK27" s="12" t="s">
        <v>40</v>
      </c>
      <c r="AL27" s="12">
        <f t="shared" si="29"/>
        <v>1</v>
      </c>
      <c r="AM27" s="13">
        <f t="shared" si="30"/>
        <v>1</v>
      </c>
      <c r="AN27" s="51">
        <f t="shared" si="18"/>
        <v>1</v>
      </c>
      <c r="AO27" s="12" t="s">
        <v>40</v>
      </c>
      <c r="AP27" s="51">
        <f t="shared" si="19"/>
        <v>1</v>
      </c>
      <c r="AQ27" s="12" t="s">
        <v>339</v>
      </c>
      <c r="AR27" s="51">
        <f t="shared" si="20"/>
        <v>1</v>
      </c>
      <c r="AS27" s="12" t="s">
        <v>339</v>
      </c>
      <c r="AT27" s="51">
        <f t="shared" si="21"/>
        <v>1</v>
      </c>
      <c r="AU27" s="12" t="s">
        <v>339</v>
      </c>
      <c r="AV27" s="51">
        <f t="shared" si="22"/>
        <v>1</v>
      </c>
      <c r="AW27" s="12" t="s">
        <v>339</v>
      </c>
      <c r="AX27" s="52">
        <f t="shared" si="23"/>
        <v>5</v>
      </c>
      <c r="AY27" s="15">
        <f t="shared" si="24"/>
        <v>1</v>
      </c>
      <c r="AZ27" s="16">
        <f t="shared" si="31"/>
        <v>0.96969696969696972</v>
      </c>
    </row>
    <row r="28" spans="2:55" ht="30" x14ac:dyDescent="0.3">
      <c r="B28" s="57">
        <v>24</v>
      </c>
      <c r="C28" s="11" t="s">
        <v>59</v>
      </c>
      <c r="D28" s="11" t="s">
        <v>65</v>
      </c>
      <c r="E28" s="26">
        <v>4</v>
      </c>
      <c r="F28" s="12">
        <f t="shared" si="0"/>
        <v>1</v>
      </c>
      <c r="G28" s="12" t="s">
        <v>40</v>
      </c>
      <c r="H28" s="12">
        <f t="shared" si="1"/>
        <v>1</v>
      </c>
      <c r="I28" s="12" t="s">
        <v>40</v>
      </c>
      <c r="J28" s="12">
        <f t="shared" si="2"/>
        <v>1</v>
      </c>
      <c r="K28" s="12" t="s">
        <v>40</v>
      </c>
      <c r="L28" s="12">
        <f t="shared" si="3"/>
        <v>1</v>
      </c>
      <c r="M28" s="12" t="s">
        <v>40</v>
      </c>
      <c r="N28" s="12">
        <f t="shared" si="4"/>
        <v>1</v>
      </c>
      <c r="O28" s="12" t="s">
        <v>40</v>
      </c>
      <c r="P28" s="12">
        <f t="shared" si="5"/>
        <v>1</v>
      </c>
      <c r="Q28" s="12" t="s">
        <v>40</v>
      </c>
      <c r="R28" s="12">
        <f t="shared" si="6"/>
        <v>0</v>
      </c>
      <c r="S28" s="12" t="s">
        <v>61</v>
      </c>
      <c r="T28" s="12">
        <f t="shared" si="7"/>
        <v>1</v>
      </c>
      <c r="U28" s="12" t="s">
        <v>40</v>
      </c>
      <c r="V28" s="12">
        <f t="shared" si="8"/>
        <v>1</v>
      </c>
      <c r="W28" s="12" t="s">
        <v>40</v>
      </c>
      <c r="X28" s="12">
        <f t="shared" si="9"/>
        <v>1</v>
      </c>
      <c r="Y28" s="12" t="s">
        <v>40</v>
      </c>
      <c r="Z28" s="12">
        <f t="shared" si="10"/>
        <v>0</v>
      </c>
      <c r="AA28" s="12" t="s">
        <v>61</v>
      </c>
      <c r="AB28" s="24"/>
      <c r="AC28" s="24"/>
      <c r="AD28" s="24"/>
      <c r="AE28" s="24"/>
      <c r="AF28" s="12">
        <f t="shared" si="27"/>
        <v>9</v>
      </c>
      <c r="AG28" s="13">
        <f t="shared" si="28"/>
        <v>0.81818181818181823</v>
      </c>
      <c r="AH28" s="24"/>
      <c r="AI28" s="24"/>
      <c r="AJ28" s="12">
        <f t="shared" si="15"/>
        <v>1</v>
      </c>
      <c r="AK28" s="12" t="s">
        <v>40</v>
      </c>
      <c r="AL28" s="12">
        <f t="shared" si="29"/>
        <v>1</v>
      </c>
      <c r="AM28" s="13">
        <f t="shared" si="30"/>
        <v>1</v>
      </c>
      <c r="AN28" s="51">
        <f t="shared" si="18"/>
        <v>0</v>
      </c>
      <c r="AO28" s="12" t="s">
        <v>61</v>
      </c>
      <c r="AP28" s="51">
        <f t="shared" si="19"/>
        <v>0</v>
      </c>
      <c r="AQ28" s="12" t="s">
        <v>61</v>
      </c>
      <c r="AR28" s="51">
        <f t="shared" si="20"/>
        <v>0</v>
      </c>
      <c r="AS28" s="12" t="s">
        <v>61</v>
      </c>
      <c r="AT28" s="51">
        <f t="shared" si="21"/>
        <v>0</v>
      </c>
      <c r="AU28" s="12" t="s">
        <v>61</v>
      </c>
      <c r="AV28" s="51">
        <f t="shared" si="22"/>
        <v>0</v>
      </c>
      <c r="AW28" s="12" t="s">
        <v>61</v>
      </c>
      <c r="AX28" s="52">
        <f t="shared" si="23"/>
        <v>0</v>
      </c>
      <c r="AY28" s="15">
        <f t="shared" si="24"/>
        <v>0</v>
      </c>
      <c r="AZ28" s="16">
        <f t="shared" si="31"/>
        <v>0.60606060606060608</v>
      </c>
    </row>
    <row r="29" spans="2:55" x14ac:dyDescent="0.3">
      <c r="B29" s="57">
        <v>25</v>
      </c>
      <c r="C29" s="11" t="s">
        <v>59</v>
      </c>
      <c r="D29" s="11" t="s">
        <v>66</v>
      </c>
      <c r="E29" s="26">
        <v>4</v>
      </c>
      <c r="F29" s="12">
        <f t="shared" si="0"/>
        <v>1</v>
      </c>
      <c r="G29" s="12" t="s">
        <v>40</v>
      </c>
      <c r="H29" s="12">
        <f t="shared" si="1"/>
        <v>1</v>
      </c>
      <c r="I29" s="12" t="s">
        <v>40</v>
      </c>
      <c r="J29" s="12">
        <f t="shared" si="2"/>
        <v>1</v>
      </c>
      <c r="K29" s="12" t="s">
        <v>40</v>
      </c>
      <c r="L29" s="12">
        <f t="shared" si="3"/>
        <v>1</v>
      </c>
      <c r="M29" s="12" t="s">
        <v>40</v>
      </c>
      <c r="N29" s="12">
        <f t="shared" si="4"/>
        <v>1</v>
      </c>
      <c r="O29" s="12" t="s">
        <v>40</v>
      </c>
      <c r="P29" s="12">
        <f t="shared" si="5"/>
        <v>1</v>
      </c>
      <c r="Q29" s="12" t="s">
        <v>40</v>
      </c>
      <c r="R29" s="12">
        <f t="shared" si="6"/>
        <v>0</v>
      </c>
      <c r="S29" s="12" t="s">
        <v>61</v>
      </c>
      <c r="T29" s="12">
        <f t="shared" si="7"/>
        <v>0</v>
      </c>
      <c r="U29" s="12" t="s">
        <v>61</v>
      </c>
      <c r="V29" s="12">
        <f t="shared" si="8"/>
        <v>1</v>
      </c>
      <c r="W29" s="12" t="s">
        <v>40</v>
      </c>
      <c r="X29" s="12">
        <f t="shared" si="9"/>
        <v>1</v>
      </c>
      <c r="Y29" s="12" t="s">
        <v>40</v>
      </c>
      <c r="Z29" s="12">
        <f t="shared" si="10"/>
        <v>1</v>
      </c>
      <c r="AA29" s="12" t="s">
        <v>40</v>
      </c>
      <c r="AB29" s="24"/>
      <c r="AC29" s="24"/>
      <c r="AD29" s="24"/>
      <c r="AE29" s="24"/>
      <c r="AF29" s="12">
        <f t="shared" si="27"/>
        <v>9</v>
      </c>
      <c r="AG29" s="13">
        <f t="shared" si="28"/>
        <v>0.81818181818181823</v>
      </c>
      <c r="AH29" s="24"/>
      <c r="AI29" s="24"/>
      <c r="AJ29" s="12">
        <v>1</v>
      </c>
      <c r="AK29" s="12" t="s">
        <v>40</v>
      </c>
      <c r="AL29" s="12">
        <f t="shared" si="29"/>
        <v>1</v>
      </c>
      <c r="AM29" s="13">
        <f t="shared" si="30"/>
        <v>1</v>
      </c>
      <c r="AN29" s="51">
        <f t="shared" si="18"/>
        <v>1</v>
      </c>
      <c r="AO29" s="12" t="s">
        <v>40</v>
      </c>
      <c r="AP29" s="51">
        <f t="shared" si="19"/>
        <v>1</v>
      </c>
      <c r="AQ29" s="12" t="s">
        <v>339</v>
      </c>
      <c r="AR29" s="51">
        <f t="shared" si="20"/>
        <v>1</v>
      </c>
      <c r="AS29" s="12" t="s">
        <v>339</v>
      </c>
      <c r="AT29" s="51">
        <f t="shared" si="21"/>
        <v>1</v>
      </c>
      <c r="AU29" s="12" t="s">
        <v>339</v>
      </c>
      <c r="AV29" s="51">
        <f t="shared" si="22"/>
        <v>1</v>
      </c>
      <c r="AW29" s="12" t="s">
        <v>339</v>
      </c>
      <c r="AX29" s="52">
        <f t="shared" si="23"/>
        <v>5</v>
      </c>
      <c r="AY29" s="15">
        <f t="shared" si="24"/>
        <v>1</v>
      </c>
      <c r="AZ29" s="16">
        <f t="shared" si="31"/>
        <v>0.93939393939393945</v>
      </c>
    </row>
    <row r="30" spans="2:55" ht="31.5" customHeight="1" x14ac:dyDescent="0.3">
      <c r="B30" s="57">
        <v>26</v>
      </c>
      <c r="C30" s="11" t="s">
        <v>59</v>
      </c>
      <c r="D30" s="11" t="s">
        <v>67</v>
      </c>
      <c r="E30" s="26">
        <v>4</v>
      </c>
      <c r="F30" s="12">
        <f t="shared" si="0"/>
        <v>1</v>
      </c>
      <c r="G30" s="12" t="s">
        <v>40</v>
      </c>
      <c r="H30" s="12">
        <f t="shared" si="1"/>
        <v>1</v>
      </c>
      <c r="I30" s="12" t="s">
        <v>40</v>
      </c>
      <c r="J30" s="12">
        <f t="shared" si="2"/>
        <v>1</v>
      </c>
      <c r="K30" s="12" t="s">
        <v>40</v>
      </c>
      <c r="L30" s="12">
        <f t="shared" si="3"/>
        <v>1</v>
      </c>
      <c r="M30" s="12" t="s">
        <v>40</v>
      </c>
      <c r="N30" s="12">
        <f t="shared" si="4"/>
        <v>1</v>
      </c>
      <c r="O30" s="12" t="s">
        <v>40</v>
      </c>
      <c r="P30" s="12">
        <f t="shared" si="5"/>
        <v>1</v>
      </c>
      <c r="Q30" s="12" t="s">
        <v>40</v>
      </c>
      <c r="R30" s="12">
        <f t="shared" si="6"/>
        <v>0</v>
      </c>
      <c r="S30" s="12" t="s">
        <v>61</v>
      </c>
      <c r="T30" s="12">
        <f t="shared" si="7"/>
        <v>0</v>
      </c>
      <c r="U30" s="12" t="s">
        <v>61</v>
      </c>
      <c r="V30" s="12">
        <f t="shared" si="8"/>
        <v>1</v>
      </c>
      <c r="W30" s="12" t="s">
        <v>40</v>
      </c>
      <c r="X30" s="12">
        <f t="shared" si="9"/>
        <v>1</v>
      </c>
      <c r="Y30" s="12" t="s">
        <v>40</v>
      </c>
      <c r="Z30" s="12">
        <f t="shared" si="10"/>
        <v>1</v>
      </c>
      <c r="AA30" s="12" t="s">
        <v>40</v>
      </c>
      <c r="AB30" s="24"/>
      <c r="AC30" s="24"/>
      <c r="AD30" s="24"/>
      <c r="AE30" s="24"/>
      <c r="AF30" s="12">
        <f t="shared" si="27"/>
        <v>9</v>
      </c>
      <c r="AG30" s="13">
        <f t="shared" si="28"/>
        <v>0.81818181818181823</v>
      </c>
      <c r="AH30" s="24"/>
      <c r="AI30" s="24"/>
      <c r="AJ30" s="12">
        <v>1</v>
      </c>
      <c r="AK30" s="12" t="s">
        <v>40</v>
      </c>
      <c r="AL30" s="12">
        <f t="shared" si="29"/>
        <v>1</v>
      </c>
      <c r="AM30" s="13">
        <f t="shared" si="30"/>
        <v>1</v>
      </c>
      <c r="AN30" s="51">
        <f t="shared" si="18"/>
        <v>1</v>
      </c>
      <c r="AO30" s="12" t="s">
        <v>40</v>
      </c>
      <c r="AP30" s="51">
        <f t="shared" si="19"/>
        <v>1</v>
      </c>
      <c r="AQ30" s="12" t="s">
        <v>339</v>
      </c>
      <c r="AR30" s="51">
        <f t="shared" si="20"/>
        <v>1</v>
      </c>
      <c r="AS30" s="12" t="s">
        <v>339</v>
      </c>
      <c r="AT30" s="51">
        <f t="shared" si="21"/>
        <v>1</v>
      </c>
      <c r="AU30" s="12" t="s">
        <v>339</v>
      </c>
      <c r="AV30" s="51">
        <f t="shared" si="22"/>
        <v>1</v>
      </c>
      <c r="AW30" s="12" t="s">
        <v>339</v>
      </c>
      <c r="AX30" s="52">
        <f t="shared" si="23"/>
        <v>5</v>
      </c>
      <c r="AY30" s="15">
        <f t="shared" si="24"/>
        <v>1</v>
      </c>
      <c r="AZ30" s="16">
        <f t="shared" si="31"/>
        <v>0.93939393939393945</v>
      </c>
    </row>
    <row r="31" spans="2:55" x14ac:dyDescent="0.3">
      <c r="B31" s="57">
        <v>27</v>
      </c>
      <c r="C31" s="11" t="s">
        <v>59</v>
      </c>
      <c r="D31" s="11" t="s">
        <v>68</v>
      </c>
      <c r="E31" s="26">
        <v>4</v>
      </c>
      <c r="F31" s="12">
        <f t="shared" si="0"/>
        <v>1</v>
      </c>
      <c r="G31" s="12" t="s">
        <v>40</v>
      </c>
      <c r="H31" s="12">
        <f t="shared" si="1"/>
        <v>1</v>
      </c>
      <c r="I31" s="12" t="s">
        <v>40</v>
      </c>
      <c r="J31" s="12">
        <f t="shared" si="2"/>
        <v>1</v>
      </c>
      <c r="K31" s="12" t="s">
        <v>40</v>
      </c>
      <c r="L31" s="12">
        <f t="shared" si="3"/>
        <v>1</v>
      </c>
      <c r="M31" s="12" t="s">
        <v>40</v>
      </c>
      <c r="N31" s="12">
        <f t="shared" si="4"/>
        <v>1</v>
      </c>
      <c r="O31" s="12" t="s">
        <v>40</v>
      </c>
      <c r="P31" s="12">
        <f t="shared" si="5"/>
        <v>1</v>
      </c>
      <c r="Q31" s="12" t="s">
        <v>40</v>
      </c>
      <c r="R31" s="12">
        <f t="shared" si="6"/>
        <v>1</v>
      </c>
      <c r="S31" s="12" t="s">
        <v>40</v>
      </c>
      <c r="T31" s="12">
        <f t="shared" si="7"/>
        <v>1</v>
      </c>
      <c r="U31" s="12" t="s">
        <v>40</v>
      </c>
      <c r="V31" s="12">
        <f t="shared" si="8"/>
        <v>1</v>
      </c>
      <c r="W31" s="12" t="s">
        <v>40</v>
      </c>
      <c r="X31" s="12">
        <f t="shared" si="9"/>
        <v>1</v>
      </c>
      <c r="Y31" s="12" t="s">
        <v>40</v>
      </c>
      <c r="Z31" s="12">
        <f t="shared" si="10"/>
        <v>1</v>
      </c>
      <c r="AA31" s="12" t="s">
        <v>40</v>
      </c>
      <c r="AB31" s="24"/>
      <c r="AC31" s="24"/>
      <c r="AD31" s="24"/>
      <c r="AE31" s="24"/>
      <c r="AF31" s="12">
        <f t="shared" si="27"/>
        <v>11</v>
      </c>
      <c r="AG31" s="13">
        <f t="shared" si="28"/>
        <v>1</v>
      </c>
      <c r="AH31" s="24"/>
      <c r="AI31" s="24"/>
      <c r="AJ31" s="12">
        <v>1</v>
      </c>
      <c r="AK31" s="12" t="s">
        <v>40</v>
      </c>
      <c r="AL31" s="12">
        <f t="shared" si="29"/>
        <v>1</v>
      </c>
      <c r="AM31" s="13">
        <f t="shared" si="30"/>
        <v>1</v>
      </c>
      <c r="AN31" s="51">
        <f t="shared" si="18"/>
        <v>1</v>
      </c>
      <c r="AO31" s="12" t="s">
        <v>40</v>
      </c>
      <c r="AP31" s="51">
        <f t="shared" si="19"/>
        <v>1</v>
      </c>
      <c r="AQ31" s="12" t="s">
        <v>339</v>
      </c>
      <c r="AR31" s="51">
        <f t="shared" si="20"/>
        <v>1</v>
      </c>
      <c r="AS31" s="12" t="s">
        <v>339</v>
      </c>
      <c r="AT31" s="51">
        <f t="shared" si="21"/>
        <v>1</v>
      </c>
      <c r="AU31" s="12" t="s">
        <v>339</v>
      </c>
      <c r="AV31" s="51">
        <f t="shared" si="22"/>
        <v>1</v>
      </c>
      <c r="AW31" s="12" t="s">
        <v>339</v>
      </c>
      <c r="AX31" s="52">
        <f t="shared" si="23"/>
        <v>5</v>
      </c>
      <c r="AY31" s="15">
        <f t="shared" si="24"/>
        <v>1</v>
      </c>
      <c r="AZ31" s="16">
        <f t="shared" si="31"/>
        <v>1</v>
      </c>
    </row>
    <row r="32" spans="2:55" ht="18" x14ac:dyDescent="0.3">
      <c r="B32" s="57">
        <v>28</v>
      </c>
      <c r="C32" s="11" t="s">
        <v>59</v>
      </c>
      <c r="D32" s="11" t="s">
        <v>337</v>
      </c>
      <c r="E32" s="26">
        <v>4</v>
      </c>
      <c r="F32" s="12">
        <f t="shared" si="0"/>
        <v>1</v>
      </c>
      <c r="G32" s="12" t="s">
        <v>40</v>
      </c>
      <c r="H32" s="12">
        <f t="shared" si="1"/>
        <v>1</v>
      </c>
      <c r="I32" s="12" t="s">
        <v>40</v>
      </c>
      <c r="J32" s="12">
        <f t="shared" si="2"/>
        <v>1</v>
      </c>
      <c r="K32" s="12" t="s">
        <v>40</v>
      </c>
      <c r="L32" s="12">
        <f t="shared" si="3"/>
        <v>1</v>
      </c>
      <c r="M32" s="12" t="s">
        <v>40</v>
      </c>
      <c r="N32" s="12">
        <f t="shared" si="4"/>
        <v>1</v>
      </c>
      <c r="O32" s="12" t="s">
        <v>40</v>
      </c>
      <c r="P32" s="12">
        <f t="shared" si="5"/>
        <v>1</v>
      </c>
      <c r="Q32" s="12" t="s">
        <v>40</v>
      </c>
      <c r="R32" s="12">
        <f t="shared" si="6"/>
        <v>0</v>
      </c>
      <c r="S32" s="12" t="s">
        <v>61</v>
      </c>
      <c r="T32" s="12">
        <f t="shared" si="7"/>
        <v>0</v>
      </c>
      <c r="U32" s="12" t="s">
        <v>61</v>
      </c>
      <c r="V32" s="12">
        <f t="shared" si="8"/>
        <v>1</v>
      </c>
      <c r="W32" s="12" t="s">
        <v>40</v>
      </c>
      <c r="X32" s="12">
        <f t="shared" si="9"/>
        <v>1</v>
      </c>
      <c r="Y32" s="12" t="s">
        <v>40</v>
      </c>
      <c r="Z32" s="12">
        <f t="shared" si="10"/>
        <v>1</v>
      </c>
      <c r="AA32" s="12" t="s">
        <v>40</v>
      </c>
      <c r="AB32" s="24"/>
      <c r="AC32" s="27"/>
      <c r="AD32" s="24"/>
      <c r="AE32" s="27"/>
      <c r="AF32" s="12">
        <f t="shared" si="27"/>
        <v>9</v>
      </c>
      <c r="AG32" s="13">
        <f t="shared" si="28"/>
        <v>0.81818181818181823</v>
      </c>
      <c r="AH32" s="24"/>
      <c r="AI32" s="27"/>
      <c r="AJ32" s="12">
        <v>1</v>
      </c>
      <c r="AK32" s="12" t="s">
        <v>40</v>
      </c>
      <c r="AL32" s="12">
        <f t="shared" si="29"/>
        <v>1</v>
      </c>
      <c r="AM32" s="13">
        <f t="shared" si="30"/>
        <v>1</v>
      </c>
      <c r="AN32" s="51">
        <f t="shared" si="18"/>
        <v>1</v>
      </c>
      <c r="AO32" s="12" t="s">
        <v>40</v>
      </c>
      <c r="AP32" s="51">
        <f t="shared" si="19"/>
        <v>1</v>
      </c>
      <c r="AQ32" s="12" t="s">
        <v>339</v>
      </c>
      <c r="AR32" s="51">
        <f t="shared" si="20"/>
        <v>1</v>
      </c>
      <c r="AS32" s="12" t="s">
        <v>339</v>
      </c>
      <c r="AT32" s="51">
        <f t="shared" si="21"/>
        <v>1</v>
      </c>
      <c r="AU32" s="12" t="s">
        <v>339</v>
      </c>
      <c r="AV32" s="51">
        <f t="shared" si="22"/>
        <v>1</v>
      </c>
      <c r="AW32" s="12" t="s">
        <v>339</v>
      </c>
      <c r="AX32" s="52">
        <f t="shared" si="23"/>
        <v>5</v>
      </c>
      <c r="AY32" s="15">
        <f t="shared" si="24"/>
        <v>1</v>
      </c>
      <c r="AZ32" s="16">
        <f t="shared" si="31"/>
        <v>0.93939393939393945</v>
      </c>
    </row>
    <row r="33" spans="2:53" ht="30" x14ac:dyDescent="0.3">
      <c r="B33" s="57">
        <v>29</v>
      </c>
      <c r="C33" s="11" t="s">
        <v>59</v>
      </c>
      <c r="D33" s="11" t="s">
        <v>338</v>
      </c>
      <c r="E33" s="26">
        <v>4</v>
      </c>
      <c r="F33" s="12">
        <f t="shared" si="0"/>
        <v>1</v>
      </c>
      <c r="G33" s="12" t="s">
        <v>40</v>
      </c>
      <c r="H33" s="12">
        <f t="shared" si="1"/>
        <v>1</v>
      </c>
      <c r="I33" s="12" t="s">
        <v>40</v>
      </c>
      <c r="J33" s="12">
        <f t="shared" si="2"/>
        <v>1</v>
      </c>
      <c r="K33" s="12" t="s">
        <v>40</v>
      </c>
      <c r="L33" s="12">
        <f t="shared" si="3"/>
        <v>0</v>
      </c>
      <c r="M33" s="12" t="s">
        <v>61</v>
      </c>
      <c r="N33" s="12">
        <f t="shared" si="4"/>
        <v>0</v>
      </c>
      <c r="O33" s="12" t="s">
        <v>61</v>
      </c>
      <c r="P33" s="12">
        <f t="shared" si="5"/>
        <v>1</v>
      </c>
      <c r="Q33" s="12" t="s">
        <v>40</v>
      </c>
      <c r="R33" s="12">
        <f t="shared" si="6"/>
        <v>1</v>
      </c>
      <c r="S33" s="12" t="s">
        <v>40</v>
      </c>
      <c r="T33" s="12">
        <f t="shared" si="7"/>
        <v>1</v>
      </c>
      <c r="U33" s="12" t="s">
        <v>40</v>
      </c>
      <c r="V33" s="12">
        <f t="shared" si="8"/>
        <v>1</v>
      </c>
      <c r="W33" s="12" t="s">
        <v>40</v>
      </c>
      <c r="X33" s="12">
        <f t="shared" si="9"/>
        <v>1</v>
      </c>
      <c r="Y33" s="12" t="s">
        <v>40</v>
      </c>
      <c r="Z33" s="12">
        <f t="shared" si="10"/>
        <v>1</v>
      </c>
      <c r="AA33" s="12" t="s">
        <v>40</v>
      </c>
      <c r="AB33" s="24"/>
      <c r="AC33" s="27"/>
      <c r="AD33" s="24"/>
      <c r="AE33" s="27"/>
      <c r="AF33" s="12">
        <f t="shared" si="27"/>
        <v>9</v>
      </c>
      <c r="AG33" s="13">
        <f t="shared" si="28"/>
        <v>0.81818181818181823</v>
      </c>
      <c r="AH33" s="24"/>
      <c r="AI33" s="27"/>
      <c r="AJ33" s="12">
        <v>1</v>
      </c>
      <c r="AK33" s="12" t="s">
        <v>40</v>
      </c>
      <c r="AL33" s="12">
        <f t="shared" ref="AL33" si="32">+AJ33</f>
        <v>1</v>
      </c>
      <c r="AM33" s="13">
        <f t="shared" ref="AM33" si="33">AL33/1</f>
        <v>1</v>
      </c>
      <c r="AN33" s="51">
        <f t="shared" si="18"/>
        <v>0</v>
      </c>
      <c r="AO33" s="12" t="s">
        <v>61</v>
      </c>
      <c r="AP33" s="51">
        <f t="shared" si="19"/>
        <v>0</v>
      </c>
      <c r="AQ33" s="12" t="s">
        <v>61</v>
      </c>
      <c r="AR33" s="51">
        <f t="shared" si="20"/>
        <v>0</v>
      </c>
      <c r="AS33" s="12" t="s">
        <v>61</v>
      </c>
      <c r="AT33" s="51">
        <f t="shared" si="21"/>
        <v>0</v>
      </c>
      <c r="AU33" s="12" t="s">
        <v>61</v>
      </c>
      <c r="AV33" s="51">
        <f t="shared" si="22"/>
        <v>0</v>
      </c>
      <c r="AW33" s="12" t="s">
        <v>61</v>
      </c>
      <c r="AX33" s="52">
        <f t="shared" si="23"/>
        <v>0</v>
      </c>
      <c r="AY33" s="15">
        <f t="shared" ref="AY33" si="34">AX33/5</f>
        <v>0</v>
      </c>
      <c r="AZ33" s="16">
        <f t="shared" ref="AZ33" si="35">SUM(AG33+AM33+AY33)/3</f>
        <v>0.60606060606060608</v>
      </c>
    </row>
    <row r="34" spans="2:53" ht="30" x14ac:dyDescent="0.3">
      <c r="B34" s="57">
        <v>30</v>
      </c>
      <c r="C34" s="11" t="s">
        <v>69</v>
      </c>
      <c r="D34" s="11" t="s">
        <v>70</v>
      </c>
      <c r="E34" s="12">
        <v>4</v>
      </c>
      <c r="F34" s="12">
        <f t="shared" si="0"/>
        <v>1</v>
      </c>
      <c r="G34" s="12" t="s">
        <v>40</v>
      </c>
      <c r="H34" s="12">
        <f t="shared" si="1"/>
        <v>1</v>
      </c>
      <c r="I34" s="12" t="s">
        <v>40</v>
      </c>
      <c r="J34" s="12">
        <f t="shared" si="2"/>
        <v>1</v>
      </c>
      <c r="K34" s="12" t="s">
        <v>40</v>
      </c>
      <c r="L34" s="12">
        <f t="shared" si="3"/>
        <v>1</v>
      </c>
      <c r="M34" s="12" t="s">
        <v>40</v>
      </c>
      <c r="N34" s="12">
        <f t="shared" si="4"/>
        <v>1</v>
      </c>
      <c r="O34" s="12" t="s">
        <v>40</v>
      </c>
      <c r="P34" s="12">
        <f t="shared" si="5"/>
        <v>0</v>
      </c>
      <c r="Q34" s="12" t="s">
        <v>61</v>
      </c>
      <c r="R34" s="12">
        <f t="shared" si="6"/>
        <v>0</v>
      </c>
      <c r="S34" s="12" t="s">
        <v>61</v>
      </c>
      <c r="T34" s="12">
        <f t="shared" si="7"/>
        <v>0</v>
      </c>
      <c r="U34" s="12" t="s">
        <v>61</v>
      </c>
      <c r="V34" s="12">
        <f t="shared" si="8"/>
        <v>0</v>
      </c>
      <c r="W34" s="12" t="s">
        <v>61</v>
      </c>
      <c r="X34" s="12">
        <f t="shared" si="9"/>
        <v>0</v>
      </c>
      <c r="Y34" s="12" t="s">
        <v>61</v>
      </c>
      <c r="Z34" s="12">
        <f t="shared" si="10"/>
        <v>0</v>
      </c>
      <c r="AA34" s="12" t="s">
        <v>61</v>
      </c>
      <c r="AB34" s="24"/>
      <c r="AC34" s="24"/>
      <c r="AD34" s="24"/>
      <c r="AE34" s="24"/>
      <c r="AF34" s="12">
        <f>F34+H34+J34+L34+N34+P34+R34+T34+V34+X34+Z34</f>
        <v>5</v>
      </c>
      <c r="AG34" s="13">
        <f>AF34/11</f>
        <v>0.45454545454545453</v>
      </c>
      <c r="AH34" s="24"/>
      <c r="AI34" s="24"/>
      <c r="AJ34" s="12">
        <f t="shared" ref="AJ34:AJ98" si="36">IF(MID(TRIM(AK34),1,2)="no",0,1)</f>
        <v>0</v>
      </c>
      <c r="AK34" s="12" t="s">
        <v>61</v>
      </c>
      <c r="AL34" s="12">
        <f>+AJ34</f>
        <v>0</v>
      </c>
      <c r="AM34" s="13">
        <f>AL34/1</f>
        <v>0</v>
      </c>
      <c r="AN34" s="14">
        <f t="shared" si="18"/>
        <v>1</v>
      </c>
      <c r="AO34" s="12" t="s">
        <v>40</v>
      </c>
      <c r="AP34" s="14">
        <f t="shared" si="19"/>
        <v>1</v>
      </c>
      <c r="AQ34" s="12" t="s">
        <v>339</v>
      </c>
      <c r="AR34" s="14">
        <f t="shared" si="20"/>
        <v>1</v>
      </c>
      <c r="AS34" s="12" t="s">
        <v>339</v>
      </c>
      <c r="AT34" s="14">
        <f t="shared" si="21"/>
        <v>1</v>
      </c>
      <c r="AU34" s="12" t="s">
        <v>339</v>
      </c>
      <c r="AV34" s="14">
        <f t="shared" si="22"/>
        <v>0</v>
      </c>
      <c r="AW34" s="12" t="s">
        <v>61</v>
      </c>
      <c r="AX34" s="14">
        <f t="shared" si="23"/>
        <v>4</v>
      </c>
      <c r="AY34" s="15">
        <f t="shared" si="24"/>
        <v>0.8</v>
      </c>
      <c r="AZ34" s="16">
        <f t="shared" si="31"/>
        <v>0.41818181818181821</v>
      </c>
    </row>
    <row r="35" spans="2:53" x14ac:dyDescent="0.3">
      <c r="B35" s="57">
        <v>31</v>
      </c>
      <c r="C35" s="11" t="s">
        <v>69</v>
      </c>
      <c r="D35" s="11" t="s">
        <v>71</v>
      </c>
      <c r="E35" s="12">
        <v>4</v>
      </c>
      <c r="F35" s="12">
        <f t="shared" si="0"/>
        <v>1</v>
      </c>
      <c r="G35" s="12" t="s">
        <v>40</v>
      </c>
      <c r="H35" s="12">
        <f t="shared" si="1"/>
        <v>1</v>
      </c>
      <c r="I35" s="12" t="s">
        <v>40</v>
      </c>
      <c r="J35" s="12">
        <f t="shared" si="2"/>
        <v>1</v>
      </c>
      <c r="K35" s="12" t="s">
        <v>40</v>
      </c>
      <c r="L35" s="12">
        <f t="shared" si="3"/>
        <v>1</v>
      </c>
      <c r="M35" s="12" t="s">
        <v>40</v>
      </c>
      <c r="N35" s="12">
        <f t="shared" si="4"/>
        <v>1</v>
      </c>
      <c r="O35" s="12" t="s">
        <v>40</v>
      </c>
      <c r="P35" s="12">
        <f t="shared" si="5"/>
        <v>1</v>
      </c>
      <c r="Q35" s="12" t="s">
        <v>40</v>
      </c>
      <c r="R35" s="12">
        <f t="shared" si="6"/>
        <v>1</v>
      </c>
      <c r="S35" s="12" t="s">
        <v>40</v>
      </c>
      <c r="T35" s="12">
        <f t="shared" si="7"/>
        <v>1</v>
      </c>
      <c r="U35" s="12" t="s">
        <v>40</v>
      </c>
      <c r="V35" s="12">
        <f t="shared" si="8"/>
        <v>1</v>
      </c>
      <c r="W35" s="12" t="s">
        <v>40</v>
      </c>
      <c r="X35" s="12">
        <f t="shared" si="9"/>
        <v>1</v>
      </c>
      <c r="Y35" s="12" t="s">
        <v>40</v>
      </c>
      <c r="Z35" s="12">
        <f t="shared" si="10"/>
        <v>1</v>
      </c>
      <c r="AA35" s="12" t="s">
        <v>40</v>
      </c>
      <c r="AB35" s="24"/>
      <c r="AC35" s="24"/>
      <c r="AD35" s="24"/>
      <c r="AE35" s="24"/>
      <c r="AF35" s="12">
        <f>F35+H35+J35+L35+N35+P35+R35+T35+V35+X35+Z35</f>
        <v>11</v>
      </c>
      <c r="AG35" s="13">
        <f t="shared" ref="AG35:AG36" si="37">AF35/11</f>
        <v>1</v>
      </c>
      <c r="AH35" s="24"/>
      <c r="AI35" s="24"/>
      <c r="AJ35" s="12">
        <f t="shared" si="36"/>
        <v>1</v>
      </c>
      <c r="AK35" s="12" t="s">
        <v>40</v>
      </c>
      <c r="AL35" s="12">
        <f t="shared" ref="AL35:AL36" si="38">+AJ35</f>
        <v>1</v>
      </c>
      <c r="AM35" s="13">
        <f t="shared" ref="AM35:AM36" si="39">AL35/1</f>
        <v>1</v>
      </c>
      <c r="AN35" s="14">
        <f t="shared" si="18"/>
        <v>1</v>
      </c>
      <c r="AO35" s="12" t="s">
        <v>40</v>
      </c>
      <c r="AP35" s="14">
        <f t="shared" si="19"/>
        <v>1</v>
      </c>
      <c r="AQ35" s="12" t="s">
        <v>339</v>
      </c>
      <c r="AR35" s="14">
        <f t="shared" si="20"/>
        <v>1</v>
      </c>
      <c r="AS35" s="12" t="s">
        <v>339</v>
      </c>
      <c r="AT35" s="14">
        <f t="shared" si="21"/>
        <v>1</v>
      </c>
      <c r="AU35" s="12" t="s">
        <v>339</v>
      </c>
      <c r="AV35" s="14">
        <f t="shared" si="22"/>
        <v>0</v>
      </c>
      <c r="AW35" s="12" t="s">
        <v>61</v>
      </c>
      <c r="AX35" s="14">
        <f t="shared" si="23"/>
        <v>4</v>
      </c>
      <c r="AY35" s="15">
        <f t="shared" si="24"/>
        <v>0.8</v>
      </c>
      <c r="AZ35" s="16">
        <f t="shared" si="31"/>
        <v>0.93333333333333324</v>
      </c>
    </row>
    <row r="36" spans="2:53" x14ac:dyDescent="0.3">
      <c r="B36" s="57">
        <v>32</v>
      </c>
      <c r="C36" s="11" t="s">
        <v>69</v>
      </c>
      <c r="D36" s="11" t="s">
        <v>72</v>
      </c>
      <c r="E36" s="12">
        <v>4</v>
      </c>
      <c r="F36" s="12">
        <f t="shared" si="0"/>
        <v>1</v>
      </c>
      <c r="G36" s="12" t="s">
        <v>40</v>
      </c>
      <c r="H36" s="12">
        <f t="shared" si="1"/>
        <v>1</v>
      </c>
      <c r="I36" s="12" t="s">
        <v>40</v>
      </c>
      <c r="J36" s="12">
        <f t="shared" si="2"/>
        <v>1</v>
      </c>
      <c r="K36" s="12" t="s">
        <v>40</v>
      </c>
      <c r="L36" s="12">
        <f t="shared" si="3"/>
        <v>1</v>
      </c>
      <c r="M36" s="12" t="s">
        <v>40</v>
      </c>
      <c r="N36" s="12">
        <f t="shared" si="4"/>
        <v>1</v>
      </c>
      <c r="O36" s="12" t="s">
        <v>40</v>
      </c>
      <c r="P36" s="12">
        <f t="shared" si="5"/>
        <v>1</v>
      </c>
      <c r="Q36" s="12" t="s">
        <v>40</v>
      </c>
      <c r="R36" s="12">
        <f t="shared" si="6"/>
        <v>1</v>
      </c>
      <c r="S36" s="12" t="s">
        <v>40</v>
      </c>
      <c r="T36" s="12">
        <f t="shared" si="7"/>
        <v>1</v>
      </c>
      <c r="U36" s="12" t="s">
        <v>40</v>
      </c>
      <c r="V36" s="12">
        <f t="shared" si="8"/>
        <v>1</v>
      </c>
      <c r="W36" s="12" t="s">
        <v>40</v>
      </c>
      <c r="X36" s="12">
        <f t="shared" si="9"/>
        <v>1</v>
      </c>
      <c r="Y36" s="12" t="s">
        <v>40</v>
      </c>
      <c r="Z36" s="12">
        <f t="shared" si="10"/>
        <v>1</v>
      </c>
      <c r="AA36" s="12" t="s">
        <v>40</v>
      </c>
      <c r="AB36" s="24"/>
      <c r="AC36" s="24"/>
      <c r="AD36" s="24"/>
      <c r="AE36" s="24"/>
      <c r="AF36" s="12">
        <f>F36+H36+J36+L36+N36+P36+R36+T36+V36+X36+Z36</f>
        <v>11</v>
      </c>
      <c r="AG36" s="13">
        <f t="shared" si="37"/>
        <v>1</v>
      </c>
      <c r="AH36" s="24"/>
      <c r="AI36" s="24"/>
      <c r="AJ36" s="12">
        <f t="shared" si="36"/>
        <v>1</v>
      </c>
      <c r="AK36" s="12" t="s">
        <v>40</v>
      </c>
      <c r="AL36" s="12">
        <f t="shared" si="38"/>
        <v>1</v>
      </c>
      <c r="AM36" s="13">
        <f t="shared" si="39"/>
        <v>1</v>
      </c>
      <c r="AN36" s="14">
        <f t="shared" si="18"/>
        <v>1</v>
      </c>
      <c r="AO36" s="12" t="s">
        <v>40</v>
      </c>
      <c r="AP36" s="14">
        <f t="shared" si="19"/>
        <v>1</v>
      </c>
      <c r="AQ36" s="12" t="s">
        <v>339</v>
      </c>
      <c r="AR36" s="14">
        <f t="shared" si="20"/>
        <v>1</v>
      </c>
      <c r="AS36" s="12" t="s">
        <v>339</v>
      </c>
      <c r="AT36" s="14">
        <f t="shared" si="21"/>
        <v>1</v>
      </c>
      <c r="AU36" s="12" t="s">
        <v>339</v>
      </c>
      <c r="AV36" s="14">
        <f t="shared" si="22"/>
        <v>0</v>
      </c>
      <c r="AW36" s="12" t="s">
        <v>61</v>
      </c>
      <c r="AX36" s="14">
        <f t="shared" si="23"/>
        <v>4</v>
      </c>
      <c r="AY36" s="15">
        <f t="shared" si="24"/>
        <v>0.8</v>
      </c>
      <c r="AZ36" s="16">
        <f t="shared" si="31"/>
        <v>0.93333333333333324</v>
      </c>
    </row>
    <row r="37" spans="2:53" s="23" customFormat="1" ht="30" x14ac:dyDescent="0.3">
      <c r="B37" s="57">
        <v>33</v>
      </c>
      <c r="C37" s="17" t="s">
        <v>73</v>
      </c>
      <c r="D37" s="17" t="s">
        <v>74</v>
      </c>
      <c r="E37" s="18">
        <v>1</v>
      </c>
      <c r="F37" s="18">
        <f t="shared" si="0"/>
        <v>1</v>
      </c>
      <c r="G37" s="12" t="s">
        <v>40</v>
      </c>
      <c r="H37" s="18">
        <f t="shared" si="1"/>
        <v>1</v>
      </c>
      <c r="I37" s="12" t="s">
        <v>40</v>
      </c>
      <c r="J37" s="18">
        <f t="shared" si="2"/>
        <v>1</v>
      </c>
      <c r="K37" s="12" t="s">
        <v>40</v>
      </c>
      <c r="L37" s="18">
        <f t="shared" si="3"/>
        <v>1</v>
      </c>
      <c r="M37" s="12" t="s">
        <v>40</v>
      </c>
      <c r="N37" s="18">
        <f t="shared" si="4"/>
        <v>1</v>
      </c>
      <c r="O37" s="12" t="s">
        <v>40</v>
      </c>
      <c r="P37" s="18">
        <f t="shared" si="5"/>
        <v>1</v>
      </c>
      <c r="Q37" s="12" t="s">
        <v>40</v>
      </c>
      <c r="R37" s="18">
        <f t="shared" si="6"/>
        <v>1</v>
      </c>
      <c r="S37" s="12" t="s">
        <v>40</v>
      </c>
      <c r="T37" s="18">
        <f t="shared" si="7"/>
        <v>1</v>
      </c>
      <c r="U37" s="12" t="s">
        <v>40</v>
      </c>
      <c r="V37" s="18">
        <f t="shared" si="8"/>
        <v>1</v>
      </c>
      <c r="W37" s="12" t="s">
        <v>40</v>
      </c>
      <c r="X37" s="18">
        <f t="shared" si="9"/>
        <v>1</v>
      </c>
      <c r="Y37" s="12" t="s">
        <v>40</v>
      </c>
      <c r="Z37" s="18">
        <f t="shared" si="10"/>
        <v>1</v>
      </c>
      <c r="AA37" s="12" t="s">
        <v>40</v>
      </c>
      <c r="AB37" s="18">
        <f t="shared" ref="AB37" si="40">IF(MID(TRIM(AC37),1,2)="no",0,1)</f>
        <v>1</v>
      </c>
      <c r="AC37" s="12" t="s">
        <v>40</v>
      </c>
      <c r="AD37" s="18">
        <f t="shared" ref="AD37" si="41">IF(MID(TRIM(AE37),1,2)="no",0,1)</f>
        <v>1</v>
      </c>
      <c r="AE37" s="12" t="s">
        <v>40</v>
      </c>
      <c r="AF37" s="18">
        <f t="shared" ref="AF37" si="42">F37+H37+J37+L37+N37+P37+R37+T37+V37+X37+Z37+AB37+AD37</f>
        <v>13</v>
      </c>
      <c r="AG37" s="19">
        <f t="shared" ref="AG37" si="43">AF37/13</f>
        <v>1</v>
      </c>
      <c r="AH37" s="18">
        <f t="shared" ref="AH37" si="44">IF(MID(TRIM(AI37),1,2)="no",0,1)</f>
        <v>1</v>
      </c>
      <c r="AI37" s="12" t="s">
        <v>40</v>
      </c>
      <c r="AJ37" s="18">
        <f t="shared" si="36"/>
        <v>1</v>
      </c>
      <c r="AK37" s="12" t="s">
        <v>40</v>
      </c>
      <c r="AL37" s="18">
        <f t="shared" ref="AL37" si="45">+AH37+AJ37</f>
        <v>2</v>
      </c>
      <c r="AM37" s="19">
        <f t="shared" ref="AM37" si="46">AL37/2</f>
        <v>1</v>
      </c>
      <c r="AN37" s="20">
        <f t="shared" si="18"/>
        <v>1</v>
      </c>
      <c r="AO37" s="12" t="s">
        <v>40</v>
      </c>
      <c r="AP37" s="20">
        <f t="shared" si="19"/>
        <v>1</v>
      </c>
      <c r="AQ37" s="12" t="s">
        <v>339</v>
      </c>
      <c r="AR37" s="20">
        <f t="shared" si="20"/>
        <v>1</v>
      </c>
      <c r="AS37" s="12" t="s">
        <v>339</v>
      </c>
      <c r="AT37" s="20">
        <f t="shared" si="21"/>
        <v>1</v>
      </c>
      <c r="AU37" s="12" t="s">
        <v>339</v>
      </c>
      <c r="AV37" s="20">
        <f t="shared" si="22"/>
        <v>1</v>
      </c>
      <c r="AW37" s="12" t="s">
        <v>339</v>
      </c>
      <c r="AX37" s="20">
        <f t="shared" si="23"/>
        <v>5</v>
      </c>
      <c r="AY37" s="21">
        <f t="shared" si="24"/>
        <v>1</v>
      </c>
      <c r="AZ37" s="16">
        <f t="shared" si="31"/>
        <v>1</v>
      </c>
      <c r="BA37" s="22"/>
    </row>
    <row r="38" spans="2:53" ht="30" x14ac:dyDescent="0.3">
      <c r="B38" s="57">
        <v>34</v>
      </c>
      <c r="C38" s="11" t="s">
        <v>73</v>
      </c>
      <c r="D38" s="11" t="s">
        <v>75</v>
      </c>
      <c r="E38" s="12">
        <v>4</v>
      </c>
      <c r="F38" s="12">
        <f t="shared" si="0"/>
        <v>1</v>
      </c>
      <c r="G38" s="12" t="s">
        <v>40</v>
      </c>
      <c r="H38" s="12">
        <f t="shared" si="1"/>
        <v>1</v>
      </c>
      <c r="I38" s="12" t="s">
        <v>40</v>
      </c>
      <c r="J38" s="12">
        <f t="shared" si="2"/>
        <v>1</v>
      </c>
      <c r="K38" s="12" t="s">
        <v>40</v>
      </c>
      <c r="L38" s="12">
        <f t="shared" si="3"/>
        <v>1</v>
      </c>
      <c r="M38" s="12" t="s">
        <v>40</v>
      </c>
      <c r="N38" s="12">
        <f t="shared" si="4"/>
        <v>1</v>
      </c>
      <c r="O38" s="12" t="s">
        <v>40</v>
      </c>
      <c r="P38" s="12">
        <f t="shared" si="5"/>
        <v>1</v>
      </c>
      <c r="Q38" s="12" t="s">
        <v>40</v>
      </c>
      <c r="R38" s="12">
        <f t="shared" si="6"/>
        <v>1</v>
      </c>
      <c r="S38" s="12" t="s">
        <v>40</v>
      </c>
      <c r="T38" s="12">
        <f t="shared" si="7"/>
        <v>1</v>
      </c>
      <c r="U38" s="12" t="s">
        <v>40</v>
      </c>
      <c r="V38" s="12">
        <f t="shared" si="8"/>
        <v>1</v>
      </c>
      <c r="W38" s="12" t="s">
        <v>40</v>
      </c>
      <c r="X38" s="12">
        <f t="shared" si="9"/>
        <v>1</v>
      </c>
      <c r="Y38" s="12" t="s">
        <v>40</v>
      </c>
      <c r="Z38" s="12">
        <f t="shared" si="10"/>
        <v>1</v>
      </c>
      <c r="AA38" s="12" t="s">
        <v>40</v>
      </c>
      <c r="AB38" s="24"/>
      <c r="AC38" s="24"/>
      <c r="AD38" s="24"/>
      <c r="AE38" s="24"/>
      <c r="AF38" s="12">
        <f>F38+H38+J38+L38+N38+P38+R38+T38+V38+X38+Z38</f>
        <v>11</v>
      </c>
      <c r="AG38" s="13">
        <f>AF38/11</f>
        <v>1</v>
      </c>
      <c r="AH38" s="24"/>
      <c r="AI38" s="24"/>
      <c r="AJ38" s="12">
        <f t="shared" si="36"/>
        <v>1</v>
      </c>
      <c r="AK38" s="12" t="s">
        <v>40</v>
      </c>
      <c r="AL38" s="12">
        <f>+AJ38</f>
        <v>1</v>
      </c>
      <c r="AM38" s="13">
        <f>AL38/1</f>
        <v>1</v>
      </c>
      <c r="AN38" s="14">
        <f t="shared" si="18"/>
        <v>1</v>
      </c>
      <c r="AO38" s="12" t="s">
        <v>40</v>
      </c>
      <c r="AP38" s="14">
        <f t="shared" si="19"/>
        <v>1</v>
      </c>
      <c r="AQ38" s="12" t="s">
        <v>339</v>
      </c>
      <c r="AR38" s="14">
        <f t="shared" si="20"/>
        <v>1</v>
      </c>
      <c r="AS38" s="12" t="s">
        <v>339</v>
      </c>
      <c r="AT38" s="14">
        <f t="shared" si="21"/>
        <v>1</v>
      </c>
      <c r="AU38" s="12" t="s">
        <v>339</v>
      </c>
      <c r="AV38" s="14">
        <f t="shared" si="22"/>
        <v>1</v>
      </c>
      <c r="AW38" s="12" t="s">
        <v>339</v>
      </c>
      <c r="AX38" s="14">
        <f t="shared" si="23"/>
        <v>5</v>
      </c>
      <c r="AY38" s="15">
        <f t="shared" si="24"/>
        <v>1</v>
      </c>
      <c r="AZ38" s="16">
        <f t="shared" si="31"/>
        <v>1</v>
      </c>
    </row>
    <row r="39" spans="2:53" ht="30" x14ac:dyDescent="0.3">
      <c r="B39" s="57">
        <v>35</v>
      </c>
      <c r="C39" s="11" t="s">
        <v>76</v>
      </c>
      <c r="D39" s="11" t="s">
        <v>77</v>
      </c>
      <c r="E39" s="12">
        <v>4</v>
      </c>
      <c r="F39" s="12">
        <f t="shared" si="0"/>
        <v>1</v>
      </c>
      <c r="G39" s="12" t="s">
        <v>40</v>
      </c>
      <c r="H39" s="12">
        <f t="shared" si="1"/>
        <v>1</v>
      </c>
      <c r="I39" s="12" t="s">
        <v>40</v>
      </c>
      <c r="J39" s="12">
        <f t="shared" si="2"/>
        <v>1</v>
      </c>
      <c r="K39" s="12" t="s">
        <v>40</v>
      </c>
      <c r="L39" s="12">
        <f t="shared" si="3"/>
        <v>1</v>
      </c>
      <c r="M39" s="12" t="s">
        <v>40</v>
      </c>
      <c r="N39" s="12">
        <f t="shared" si="4"/>
        <v>1</v>
      </c>
      <c r="O39" s="12" t="s">
        <v>40</v>
      </c>
      <c r="P39" s="12">
        <f t="shared" si="5"/>
        <v>1</v>
      </c>
      <c r="Q39" s="12" t="s">
        <v>40</v>
      </c>
      <c r="R39" s="12">
        <f t="shared" si="6"/>
        <v>0</v>
      </c>
      <c r="S39" s="12" t="s">
        <v>61</v>
      </c>
      <c r="T39" s="12">
        <f t="shared" si="7"/>
        <v>0</v>
      </c>
      <c r="U39" s="12" t="s">
        <v>61</v>
      </c>
      <c r="V39" s="12">
        <f t="shared" si="8"/>
        <v>0</v>
      </c>
      <c r="W39" s="12" t="s">
        <v>61</v>
      </c>
      <c r="X39" s="12">
        <f t="shared" si="9"/>
        <v>1</v>
      </c>
      <c r="Y39" s="12" t="s">
        <v>40</v>
      </c>
      <c r="Z39" s="12">
        <f t="shared" si="10"/>
        <v>1</v>
      </c>
      <c r="AA39" s="12" t="s">
        <v>40</v>
      </c>
      <c r="AB39" s="24"/>
      <c r="AC39" s="24"/>
      <c r="AD39" s="24"/>
      <c r="AE39" s="24"/>
      <c r="AF39" s="12">
        <f>F39+H39+J39+L39+N39+P39+R39+T39+V39+X39+Z39</f>
        <v>8</v>
      </c>
      <c r="AG39" s="13">
        <f>AF39/11</f>
        <v>0.72727272727272729</v>
      </c>
      <c r="AH39" s="24"/>
      <c r="AI39" s="24"/>
      <c r="AJ39" s="12">
        <f t="shared" si="36"/>
        <v>0</v>
      </c>
      <c r="AK39" s="12" t="s">
        <v>61</v>
      </c>
      <c r="AL39" s="12">
        <f>+AJ39</f>
        <v>0</v>
      </c>
      <c r="AM39" s="13">
        <f>AL39/1</f>
        <v>0</v>
      </c>
      <c r="AN39" s="14">
        <f t="shared" si="18"/>
        <v>1</v>
      </c>
      <c r="AO39" s="12" t="s">
        <v>40</v>
      </c>
      <c r="AP39" s="14">
        <f t="shared" si="19"/>
        <v>1</v>
      </c>
      <c r="AQ39" s="12" t="s">
        <v>339</v>
      </c>
      <c r="AR39" s="14">
        <f t="shared" si="20"/>
        <v>1</v>
      </c>
      <c r="AS39" s="12" t="s">
        <v>339</v>
      </c>
      <c r="AT39" s="14">
        <f t="shared" si="21"/>
        <v>1</v>
      </c>
      <c r="AU39" s="12" t="s">
        <v>339</v>
      </c>
      <c r="AV39" s="14">
        <f t="shared" si="22"/>
        <v>1</v>
      </c>
      <c r="AW39" s="12" t="s">
        <v>339</v>
      </c>
      <c r="AX39" s="14">
        <f t="shared" si="23"/>
        <v>5</v>
      </c>
      <c r="AY39" s="15">
        <f t="shared" si="24"/>
        <v>1</v>
      </c>
      <c r="AZ39" s="16">
        <f t="shared" si="31"/>
        <v>0.5757575757575758</v>
      </c>
    </row>
    <row r="40" spans="2:53" ht="45" x14ac:dyDescent="0.3">
      <c r="B40" s="57">
        <v>36</v>
      </c>
      <c r="C40" s="11" t="s">
        <v>76</v>
      </c>
      <c r="D40" s="11" t="s">
        <v>78</v>
      </c>
      <c r="E40" s="12">
        <v>4</v>
      </c>
      <c r="F40" s="12">
        <f t="shared" si="0"/>
        <v>1</v>
      </c>
      <c r="G40" s="12" t="s">
        <v>40</v>
      </c>
      <c r="H40" s="12">
        <f t="shared" si="1"/>
        <v>1</v>
      </c>
      <c r="I40" s="12" t="s">
        <v>40</v>
      </c>
      <c r="J40" s="12">
        <f t="shared" si="2"/>
        <v>1</v>
      </c>
      <c r="K40" s="12" t="s">
        <v>40</v>
      </c>
      <c r="L40" s="12">
        <f t="shared" si="3"/>
        <v>1</v>
      </c>
      <c r="M40" s="12" t="s">
        <v>40</v>
      </c>
      <c r="N40" s="12">
        <f t="shared" si="4"/>
        <v>1</v>
      </c>
      <c r="O40" s="12" t="s">
        <v>40</v>
      </c>
      <c r="P40" s="12">
        <f t="shared" si="5"/>
        <v>1</v>
      </c>
      <c r="Q40" s="12" t="s">
        <v>40</v>
      </c>
      <c r="R40" s="12">
        <f t="shared" si="6"/>
        <v>0</v>
      </c>
      <c r="S40" s="12" t="s">
        <v>61</v>
      </c>
      <c r="T40" s="12">
        <f t="shared" si="7"/>
        <v>0</v>
      </c>
      <c r="U40" s="12" t="s">
        <v>61</v>
      </c>
      <c r="V40" s="12">
        <f t="shared" si="8"/>
        <v>1</v>
      </c>
      <c r="W40" s="12" t="s">
        <v>40</v>
      </c>
      <c r="X40" s="12">
        <f t="shared" si="9"/>
        <v>1</v>
      </c>
      <c r="Y40" s="12" t="s">
        <v>40</v>
      </c>
      <c r="Z40" s="12">
        <f t="shared" si="10"/>
        <v>0</v>
      </c>
      <c r="AA40" s="12" t="s">
        <v>61</v>
      </c>
      <c r="AB40" s="24"/>
      <c r="AC40" s="24"/>
      <c r="AD40" s="24"/>
      <c r="AE40" s="24"/>
      <c r="AF40" s="12">
        <f t="shared" ref="AF40:AF49" si="47">F40+H40+J40+L40+N40+P40+R40+T40+V40+X40+Z40</f>
        <v>8</v>
      </c>
      <c r="AG40" s="13">
        <f t="shared" ref="AG40:AG49" si="48">AF40/11</f>
        <v>0.72727272727272729</v>
      </c>
      <c r="AH40" s="24"/>
      <c r="AI40" s="24"/>
      <c r="AJ40" s="12">
        <f t="shared" si="36"/>
        <v>1</v>
      </c>
      <c r="AK40" s="12" t="s">
        <v>40</v>
      </c>
      <c r="AL40" s="12">
        <f t="shared" ref="AL40:AL49" si="49">+AJ40</f>
        <v>1</v>
      </c>
      <c r="AM40" s="13">
        <f t="shared" ref="AM40:AM49" si="50">AL40/1</f>
        <v>1</v>
      </c>
      <c r="AN40" s="14">
        <f t="shared" si="18"/>
        <v>1</v>
      </c>
      <c r="AO40" s="12" t="s">
        <v>40</v>
      </c>
      <c r="AP40" s="14">
        <f t="shared" si="19"/>
        <v>1</v>
      </c>
      <c r="AQ40" s="12" t="s">
        <v>339</v>
      </c>
      <c r="AR40" s="14">
        <f t="shared" si="20"/>
        <v>1</v>
      </c>
      <c r="AS40" s="12" t="s">
        <v>339</v>
      </c>
      <c r="AT40" s="14">
        <f t="shared" si="21"/>
        <v>1</v>
      </c>
      <c r="AU40" s="12" t="s">
        <v>339</v>
      </c>
      <c r="AV40" s="14">
        <f t="shared" si="22"/>
        <v>0</v>
      </c>
      <c r="AW40" s="12" t="s">
        <v>61</v>
      </c>
      <c r="AX40" s="14">
        <f t="shared" si="23"/>
        <v>4</v>
      </c>
      <c r="AY40" s="15">
        <f t="shared" si="24"/>
        <v>0.8</v>
      </c>
      <c r="AZ40" s="16">
        <f t="shared" si="31"/>
        <v>0.84242424242424241</v>
      </c>
    </row>
    <row r="41" spans="2:53" ht="30" x14ac:dyDescent="0.3">
      <c r="B41" s="57">
        <v>37</v>
      </c>
      <c r="C41" s="11" t="s">
        <v>76</v>
      </c>
      <c r="D41" s="11" t="s">
        <v>79</v>
      </c>
      <c r="E41" s="12">
        <v>4</v>
      </c>
      <c r="F41" s="12">
        <f t="shared" si="0"/>
        <v>1</v>
      </c>
      <c r="G41" s="12" t="s">
        <v>40</v>
      </c>
      <c r="H41" s="12">
        <f t="shared" si="1"/>
        <v>1</v>
      </c>
      <c r="I41" s="12" t="s">
        <v>40</v>
      </c>
      <c r="J41" s="12">
        <f t="shared" si="2"/>
        <v>1</v>
      </c>
      <c r="K41" s="12" t="s">
        <v>40</v>
      </c>
      <c r="L41" s="12">
        <f t="shared" si="3"/>
        <v>1</v>
      </c>
      <c r="M41" s="12" t="s">
        <v>40</v>
      </c>
      <c r="N41" s="12">
        <f t="shared" si="4"/>
        <v>1</v>
      </c>
      <c r="O41" s="12" t="s">
        <v>40</v>
      </c>
      <c r="P41" s="12">
        <f t="shared" si="5"/>
        <v>1</v>
      </c>
      <c r="Q41" s="12" t="s">
        <v>40</v>
      </c>
      <c r="R41" s="12">
        <f t="shared" si="6"/>
        <v>1</v>
      </c>
      <c r="S41" s="12" t="s">
        <v>40</v>
      </c>
      <c r="T41" s="12">
        <f t="shared" si="7"/>
        <v>1</v>
      </c>
      <c r="U41" s="12" t="s">
        <v>40</v>
      </c>
      <c r="V41" s="12">
        <f t="shared" si="8"/>
        <v>1</v>
      </c>
      <c r="W41" s="12" t="s">
        <v>40</v>
      </c>
      <c r="X41" s="12">
        <f t="shared" si="9"/>
        <v>1</v>
      </c>
      <c r="Y41" s="12" t="s">
        <v>40</v>
      </c>
      <c r="Z41" s="12">
        <f t="shared" si="10"/>
        <v>1</v>
      </c>
      <c r="AA41" s="12" t="s">
        <v>40</v>
      </c>
      <c r="AB41" s="24"/>
      <c r="AC41" s="24"/>
      <c r="AD41" s="24"/>
      <c r="AE41" s="24"/>
      <c r="AF41" s="12">
        <f t="shared" si="47"/>
        <v>11</v>
      </c>
      <c r="AG41" s="13">
        <f t="shared" si="48"/>
        <v>1</v>
      </c>
      <c r="AH41" s="24"/>
      <c r="AI41" s="24"/>
      <c r="AJ41" s="12">
        <f t="shared" si="36"/>
        <v>1</v>
      </c>
      <c r="AK41" s="12" t="s">
        <v>40</v>
      </c>
      <c r="AL41" s="12">
        <f t="shared" si="49"/>
        <v>1</v>
      </c>
      <c r="AM41" s="13">
        <f t="shared" si="50"/>
        <v>1</v>
      </c>
      <c r="AN41" s="14">
        <f t="shared" si="18"/>
        <v>1</v>
      </c>
      <c r="AO41" s="12" t="s">
        <v>40</v>
      </c>
      <c r="AP41" s="14">
        <f t="shared" si="19"/>
        <v>1</v>
      </c>
      <c r="AQ41" s="12" t="s">
        <v>339</v>
      </c>
      <c r="AR41" s="14">
        <f t="shared" si="20"/>
        <v>1</v>
      </c>
      <c r="AS41" s="12" t="s">
        <v>339</v>
      </c>
      <c r="AT41" s="14">
        <f t="shared" si="21"/>
        <v>1</v>
      </c>
      <c r="AU41" s="12" t="s">
        <v>339</v>
      </c>
      <c r="AV41" s="14">
        <f t="shared" si="22"/>
        <v>1</v>
      </c>
      <c r="AW41" s="12" t="s">
        <v>339</v>
      </c>
      <c r="AX41" s="14">
        <f t="shared" si="23"/>
        <v>5</v>
      </c>
      <c r="AY41" s="15">
        <f t="shared" si="24"/>
        <v>1</v>
      </c>
      <c r="AZ41" s="16">
        <f t="shared" si="31"/>
        <v>1</v>
      </c>
    </row>
    <row r="42" spans="2:53" ht="30" x14ac:dyDescent="0.3">
      <c r="B42" s="57">
        <v>38</v>
      </c>
      <c r="C42" s="11" t="s">
        <v>76</v>
      </c>
      <c r="D42" s="11" t="s">
        <v>80</v>
      </c>
      <c r="E42" s="12">
        <v>4</v>
      </c>
      <c r="F42" s="12">
        <f t="shared" si="0"/>
        <v>1</v>
      </c>
      <c r="G42" s="12" t="s">
        <v>40</v>
      </c>
      <c r="H42" s="12">
        <f t="shared" si="1"/>
        <v>1</v>
      </c>
      <c r="I42" s="12" t="s">
        <v>40</v>
      </c>
      <c r="J42" s="12">
        <f t="shared" si="2"/>
        <v>1</v>
      </c>
      <c r="K42" s="12" t="s">
        <v>40</v>
      </c>
      <c r="L42" s="12">
        <f t="shared" si="3"/>
        <v>1</v>
      </c>
      <c r="M42" s="12" t="s">
        <v>40</v>
      </c>
      <c r="N42" s="12">
        <f t="shared" si="4"/>
        <v>1</v>
      </c>
      <c r="O42" s="12" t="s">
        <v>40</v>
      </c>
      <c r="P42" s="12">
        <f t="shared" si="5"/>
        <v>1</v>
      </c>
      <c r="Q42" s="12" t="s">
        <v>40</v>
      </c>
      <c r="R42" s="12">
        <f t="shared" si="6"/>
        <v>1</v>
      </c>
      <c r="S42" s="12" t="s">
        <v>40</v>
      </c>
      <c r="T42" s="12">
        <f t="shared" si="7"/>
        <v>1</v>
      </c>
      <c r="U42" s="12" t="s">
        <v>40</v>
      </c>
      <c r="V42" s="12">
        <f t="shared" si="8"/>
        <v>1</v>
      </c>
      <c r="W42" s="12" t="s">
        <v>40</v>
      </c>
      <c r="X42" s="12">
        <f t="shared" si="9"/>
        <v>1</v>
      </c>
      <c r="Y42" s="12" t="s">
        <v>40</v>
      </c>
      <c r="Z42" s="12">
        <f t="shared" si="10"/>
        <v>1</v>
      </c>
      <c r="AA42" s="12" t="s">
        <v>40</v>
      </c>
      <c r="AB42" s="24"/>
      <c r="AC42" s="24"/>
      <c r="AD42" s="24"/>
      <c r="AE42" s="24"/>
      <c r="AF42" s="12">
        <f t="shared" si="47"/>
        <v>11</v>
      </c>
      <c r="AG42" s="13">
        <f t="shared" si="48"/>
        <v>1</v>
      </c>
      <c r="AH42" s="24"/>
      <c r="AI42" s="24"/>
      <c r="AJ42" s="12">
        <f t="shared" si="36"/>
        <v>1</v>
      </c>
      <c r="AK42" s="12" t="s">
        <v>40</v>
      </c>
      <c r="AL42" s="12">
        <f t="shared" si="49"/>
        <v>1</v>
      </c>
      <c r="AM42" s="13">
        <f t="shared" si="50"/>
        <v>1</v>
      </c>
      <c r="AN42" s="14">
        <f t="shared" si="18"/>
        <v>1</v>
      </c>
      <c r="AO42" s="12" t="s">
        <v>40</v>
      </c>
      <c r="AP42" s="14">
        <f t="shared" si="19"/>
        <v>1</v>
      </c>
      <c r="AQ42" s="12" t="s">
        <v>339</v>
      </c>
      <c r="AR42" s="14">
        <f t="shared" si="20"/>
        <v>1</v>
      </c>
      <c r="AS42" s="12" t="s">
        <v>339</v>
      </c>
      <c r="AT42" s="14">
        <f t="shared" si="21"/>
        <v>1</v>
      </c>
      <c r="AU42" s="12" t="s">
        <v>339</v>
      </c>
      <c r="AV42" s="14">
        <f t="shared" si="22"/>
        <v>1</v>
      </c>
      <c r="AW42" s="12" t="s">
        <v>339</v>
      </c>
      <c r="AX42" s="14">
        <f t="shared" si="23"/>
        <v>5</v>
      </c>
      <c r="AY42" s="15">
        <f t="shared" si="24"/>
        <v>1</v>
      </c>
      <c r="AZ42" s="16">
        <f t="shared" si="31"/>
        <v>1</v>
      </c>
    </row>
    <row r="43" spans="2:53" ht="30" x14ac:dyDescent="0.3">
      <c r="B43" s="57">
        <v>39</v>
      </c>
      <c r="C43" s="11" t="s">
        <v>76</v>
      </c>
      <c r="D43" s="11" t="s">
        <v>81</v>
      </c>
      <c r="E43" s="12">
        <v>4</v>
      </c>
      <c r="F43" s="12">
        <f t="shared" si="0"/>
        <v>1</v>
      </c>
      <c r="G43" s="12" t="s">
        <v>40</v>
      </c>
      <c r="H43" s="12">
        <f t="shared" si="1"/>
        <v>1</v>
      </c>
      <c r="I43" s="12" t="s">
        <v>40</v>
      </c>
      <c r="J43" s="12">
        <f t="shared" si="2"/>
        <v>1</v>
      </c>
      <c r="K43" s="12" t="s">
        <v>40</v>
      </c>
      <c r="L43" s="12">
        <f t="shared" si="3"/>
        <v>1</v>
      </c>
      <c r="M43" s="12" t="s">
        <v>40</v>
      </c>
      <c r="N43" s="12">
        <f t="shared" si="4"/>
        <v>1</v>
      </c>
      <c r="O43" s="12" t="s">
        <v>40</v>
      </c>
      <c r="P43" s="12">
        <f t="shared" si="5"/>
        <v>1</v>
      </c>
      <c r="Q43" s="12" t="s">
        <v>40</v>
      </c>
      <c r="R43" s="12">
        <f t="shared" si="6"/>
        <v>1</v>
      </c>
      <c r="S43" s="12" t="s">
        <v>40</v>
      </c>
      <c r="T43" s="12">
        <f t="shared" si="7"/>
        <v>1</v>
      </c>
      <c r="U43" s="12" t="s">
        <v>40</v>
      </c>
      <c r="V43" s="12">
        <f t="shared" si="8"/>
        <v>1</v>
      </c>
      <c r="W43" s="12" t="s">
        <v>40</v>
      </c>
      <c r="X43" s="12">
        <f t="shared" si="9"/>
        <v>1</v>
      </c>
      <c r="Y43" s="12" t="s">
        <v>40</v>
      </c>
      <c r="Z43" s="12">
        <f t="shared" si="10"/>
        <v>1</v>
      </c>
      <c r="AA43" s="12" t="s">
        <v>40</v>
      </c>
      <c r="AB43" s="24"/>
      <c r="AC43" s="24"/>
      <c r="AD43" s="24"/>
      <c r="AE43" s="24"/>
      <c r="AF43" s="12">
        <f t="shared" si="47"/>
        <v>11</v>
      </c>
      <c r="AG43" s="13">
        <f t="shared" si="48"/>
        <v>1</v>
      </c>
      <c r="AH43" s="24"/>
      <c r="AI43" s="24"/>
      <c r="AJ43" s="12">
        <f t="shared" si="36"/>
        <v>1</v>
      </c>
      <c r="AK43" s="12" t="s">
        <v>40</v>
      </c>
      <c r="AL43" s="12">
        <f t="shared" si="49"/>
        <v>1</v>
      </c>
      <c r="AM43" s="13">
        <f t="shared" si="50"/>
        <v>1</v>
      </c>
      <c r="AN43" s="14">
        <f t="shared" si="18"/>
        <v>1</v>
      </c>
      <c r="AO43" s="12" t="s">
        <v>40</v>
      </c>
      <c r="AP43" s="14">
        <f t="shared" si="19"/>
        <v>1</v>
      </c>
      <c r="AQ43" s="12" t="s">
        <v>339</v>
      </c>
      <c r="AR43" s="14">
        <f t="shared" si="20"/>
        <v>1</v>
      </c>
      <c r="AS43" s="12" t="s">
        <v>339</v>
      </c>
      <c r="AT43" s="14">
        <f t="shared" si="21"/>
        <v>1</v>
      </c>
      <c r="AU43" s="12" t="s">
        <v>339</v>
      </c>
      <c r="AV43" s="14">
        <f t="shared" si="22"/>
        <v>1</v>
      </c>
      <c r="AW43" s="12" t="s">
        <v>339</v>
      </c>
      <c r="AX43" s="14">
        <f t="shared" si="23"/>
        <v>5</v>
      </c>
      <c r="AY43" s="15">
        <f t="shared" si="24"/>
        <v>1</v>
      </c>
      <c r="AZ43" s="16">
        <f t="shared" si="31"/>
        <v>1</v>
      </c>
    </row>
    <row r="44" spans="2:53" ht="45" x14ac:dyDescent="0.3">
      <c r="B44" s="57">
        <v>40</v>
      </c>
      <c r="C44" s="11" t="s">
        <v>76</v>
      </c>
      <c r="D44" s="11" t="s">
        <v>82</v>
      </c>
      <c r="E44" s="12">
        <v>4</v>
      </c>
      <c r="F44" s="12">
        <f t="shared" si="0"/>
        <v>1</v>
      </c>
      <c r="G44" s="12" t="s">
        <v>40</v>
      </c>
      <c r="H44" s="12">
        <f t="shared" si="1"/>
        <v>1</v>
      </c>
      <c r="I44" s="12" t="s">
        <v>40</v>
      </c>
      <c r="J44" s="12">
        <f t="shared" si="2"/>
        <v>1</v>
      </c>
      <c r="K44" s="12" t="s">
        <v>40</v>
      </c>
      <c r="L44" s="12">
        <f t="shared" si="3"/>
        <v>1</v>
      </c>
      <c r="M44" s="12" t="s">
        <v>40</v>
      </c>
      <c r="N44" s="12">
        <f t="shared" si="4"/>
        <v>1</v>
      </c>
      <c r="O44" s="12" t="s">
        <v>40</v>
      </c>
      <c r="P44" s="12">
        <f t="shared" si="5"/>
        <v>1</v>
      </c>
      <c r="Q44" s="12" t="s">
        <v>40</v>
      </c>
      <c r="R44" s="12">
        <f t="shared" si="6"/>
        <v>1</v>
      </c>
      <c r="S44" s="12" t="s">
        <v>40</v>
      </c>
      <c r="T44" s="12">
        <f t="shared" si="7"/>
        <v>1</v>
      </c>
      <c r="U44" s="12" t="s">
        <v>40</v>
      </c>
      <c r="V44" s="12">
        <f t="shared" si="8"/>
        <v>1</v>
      </c>
      <c r="W44" s="12" t="s">
        <v>40</v>
      </c>
      <c r="X44" s="12">
        <f t="shared" si="9"/>
        <v>1</v>
      </c>
      <c r="Y44" s="12" t="s">
        <v>40</v>
      </c>
      <c r="Z44" s="12">
        <f t="shared" si="10"/>
        <v>1</v>
      </c>
      <c r="AA44" s="12" t="s">
        <v>40</v>
      </c>
      <c r="AB44" s="24"/>
      <c r="AC44" s="24"/>
      <c r="AD44" s="24"/>
      <c r="AE44" s="24"/>
      <c r="AF44" s="12">
        <f t="shared" si="47"/>
        <v>11</v>
      </c>
      <c r="AG44" s="13">
        <f t="shared" si="48"/>
        <v>1</v>
      </c>
      <c r="AH44" s="24"/>
      <c r="AI44" s="24"/>
      <c r="AJ44" s="12">
        <f t="shared" si="36"/>
        <v>1</v>
      </c>
      <c r="AK44" s="12" t="s">
        <v>40</v>
      </c>
      <c r="AL44" s="12">
        <f t="shared" si="49"/>
        <v>1</v>
      </c>
      <c r="AM44" s="13">
        <f t="shared" si="50"/>
        <v>1</v>
      </c>
      <c r="AN44" s="14">
        <f t="shared" si="18"/>
        <v>1</v>
      </c>
      <c r="AO44" s="12" t="s">
        <v>40</v>
      </c>
      <c r="AP44" s="14">
        <f t="shared" si="19"/>
        <v>1</v>
      </c>
      <c r="AQ44" s="12" t="s">
        <v>339</v>
      </c>
      <c r="AR44" s="14">
        <f t="shared" si="20"/>
        <v>1</v>
      </c>
      <c r="AS44" s="12" t="s">
        <v>339</v>
      </c>
      <c r="AT44" s="14">
        <f t="shared" si="21"/>
        <v>1</v>
      </c>
      <c r="AU44" s="12" t="s">
        <v>339</v>
      </c>
      <c r="AV44" s="14">
        <f t="shared" si="22"/>
        <v>1</v>
      </c>
      <c r="AW44" s="12" t="s">
        <v>339</v>
      </c>
      <c r="AX44" s="14">
        <f t="shared" si="23"/>
        <v>5</v>
      </c>
      <c r="AY44" s="15">
        <f t="shared" si="24"/>
        <v>1</v>
      </c>
      <c r="AZ44" s="16">
        <f t="shared" si="31"/>
        <v>1</v>
      </c>
    </row>
    <row r="45" spans="2:53" ht="30" x14ac:dyDescent="0.3">
      <c r="B45" s="57">
        <v>41</v>
      </c>
      <c r="C45" s="11" t="s">
        <v>76</v>
      </c>
      <c r="D45" s="11" t="s">
        <v>83</v>
      </c>
      <c r="E45" s="12">
        <v>4</v>
      </c>
      <c r="F45" s="12">
        <f t="shared" si="0"/>
        <v>1</v>
      </c>
      <c r="G45" s="12" t="s">
        <v>40</v>
      </c>
      <c r="H45" s="12">
        <f t="shared" si="1"/>
        <v>1</v>
      </c>
      <c r="I45" s="12" t="s">
        <v>40</v>
      </c>
      <c r="J45" s="12">
        <f t="shared" si="2"/>
        <v>1</v>
      </c>
      <c r="K45" s="12" t="s">
        <v>40</v>
      </c>
      <c r="L45" s="12">
        <f t="shared" si="3"/>
        <v>1</v>
      </c>
      <c r="M45" s="12" t="s">
        <v>40</v>
      </c>
      <c r="N45" s="12">
        <f t="shared" si="4"/>
        <v>1</v>
      </c>
      <c r="O45" s="12" t="s">
        <v>40</v>
      </c>
      <c r="P45" s="12">
        <f t="shared" si="5"/>
        <v>1</v>
      </c>
      <c r="Q45" s="12" t="s">
        <v>40</v>
      </c>
      <c r="R45" s="12">
        <f t="shared" si="6"/>
        <v>1</v>
      </c>
      <c r="S45" s="12" t="s">
        <v>40</v>
      </c>
      <c r="T45" s="12">
        <f t="shared" si="7"/>
        <v>0</v>
      </c>
      <c r="U45" s="12" t="s">
        <v>61</v>
      </c>
      <c r="V45" s="12">
        <f t="shared" si="8"/>
        <v>1</v>
      </c>
      <c r="W45" s="12" t="s">
        <v>40</v>
      </c>
      <c r="X45" s="12">
        <f t="shared" si="9"/>
        <v>1</v>
      </c>
      <c r="Y45" s="12" t="s">
        <v>40</v>
      </c>
      <c r="Z45" s="12">
        <f t="shared" si="10"/>
        <v>1</v>
      </c>
      <c r="AA45" s="12" t="s">
        <v>40</v>
      </c>
      <c r="AB45" s="24"/>
      <c r="AC45" s="24"/>
      <c r="AD45" s="24"/>
      <c r="AE45" s="24"/>
      <c r="AF45" s="12">
        <f t="shared" si="47"/>
        <v>10</v>
      </c>
      <c r="AG45" s="13">
        <f t="shared" si="48"/>
        <v>0.90909090909090906</v>
      </c>
      <c r="AH45" s="24"/>
      <c r="AI45" s="24"/>
      <c r="AJ45" s="12">
        <f t="shared" si="36"/>
        <v>1</v>
      </c>
      <c r="AK45" s="12" t="s">
        <v>40</v>
      </c>
      <c r="AL45" s="12">
        <f t="shared" si="49"/>
        <v>1</v>
      </c>
      <c r="AM45" s="13">
        <f t="shared" si="50"/>
        <v>1</v>
      </c>
      <c r="AN45" s="14">
        <f t="shared" si="18"/>
        <v>1</v>
      </c>
      <c r="AO45" s="12" t="s">
        <v>40</v>
      </c>
      <c r="AP45" s="14">
        <f t="shared" si="19"/>
        <v>1</v>
      </c>
      <c r="AQ45" s="12" t="s">
        <v>339</v>
      </c>
      <c r="AR45" s="14">
        <f t="shared" si="20"/>
        <v>1</v>
      </c>
      <c r="AS45" s="12" t="s">
        <v>339</v>
      </c>
      <c r="AT45" s="14">
        <f t="shared" si="21"/>
        <v>1</v>
      </c>
      <c r="AU45" s="12" t="s">
        <v>339</v>
      </c>
      <c r="AV45" s="14">
        <f t="shared" si="22"/>
        <v>1</v>
      </c>
      <c r="AW45" s="12" t="s">
        <v>339</v>
      </c>
      <c r="AX45" s="14">
        <f t="shared" si="23"/>
        <v>5</v>
      </c>
      <c r="AY45" s="15">
        <f t="shared" si="24"/>
        <v>1</v>
      </c>
      <c r="AZ45" s="16">
        <f t="shared" si="31"/>
        <v>0.96969696969696972</v>
      </c>
    </row>
    <row r="46" spans="2:53" ht="30" x14ac:dyDescent="0.3">
      <c r="B46" s="57">
        <v>42</v>
      </c>
      <c r="C46" s="11" t="s">
        <v>76</v>
      </c>
      <c r="D46" s="11" t="s">
        <v>84</v>
      </c>
      <c r="E46" s="12">
        <v>4</v>
      </c>
      <c r="F46" s="12">
        <f t="shared" si="0"/>
        <v>1</v>
      </c>
      <c r="G46" s="12" t="s">
        <v>40</v>
      </c>
      <c r="H46" s="12">
        <f t="shared" si="1"/>
        <v>1</v>
      </c>
      <c r="I46" s="12" t="s">
        <v>40</v>
      </c>
      <c r="J46" s="12">
        <f t="shared" si="2"/>
        <v>1</v>
      </c>
      <c r="K46" s="12" t="s">
        <v>40</v>
      </c>
      <c r="L46" s="12">
        <f t="shared" si="3"/>
        <v>1</v>
      </c>
      <c r="M46" s="12" t="s">
        <v>40</v>
      </c>
      <c r="N46" s="12">
        <f t="shared" si="4"/>
        <v>1</v>
      </c>
      <c r="O46" s="12" t="s">
        <v>40</v>
      </c>
      <c r="P46" s="12">
        <f t="shared" si="5"/>
        <v>1</v>
      </c>
      <c r="Q46" s="12" t="s">
        <v>40</v>
      </c>
      <c r="R46" s="12">
        <f t="shared" si="6"/>
        <v>1</v>
      </c>
      <c r="S46" s="12" t="s">
        <v>40</v>
      </c>
      <c r="T46" s="12">
        <f t="shared" si="7"/>
        <v>1</v>
      </c>
      <c r="U46" s="12" t="s">
        <v>40</v>
      </c>
      <c r="V46" s="12">
        <f t="shared" si="8"/>
        <v>1</v>
      </c>
      <c r="W46" s="12" t="s">
        <v>40</v>
      </c>
      <c r="X46" s="12">
        <f t="shared" si="9"/>
        <v>1</v>
      </c>
      <c r="Y46" s="12" t="s">
        <v>40</v>
      </c>
      <c r="Z46" s="12">
        <f t="shared" si="10"/>
        <v>1</v>
      </c>
      <c r="AA46" s="12" t="s">
        <v>40</v>
      </c>
      <c r="AB46" s="24"/>
      <c r="AC46" s="24"/>
      <c r="AD46" s="24"/>
      <c r="AE46" s="24"/>
      <c r="AF46" s="12">
        <f t="shared" si="47"/>
        <v>11</v>
      </c>
      <c r="AG46" s="13">
        <f t="shared" si="48"/>
        <v>1</v>
      </c>
      <c r="AH46" s="24"/>
      <c r="AI46" s="24"/>
      <c r="AJ46" s="12">
        <f t="shared" si="36"/>
        <v>1</v>
      </c>
      <c r="AK46" s="12" t="s">
        <v>40</v>
      </c>
      <c r="AL46" s="12">
        <f t="shared" si="49"/>
        <v>1</v>
      </c>
      <c r="AM46" s="13">
        <f t="shared" si="50"/>
        <v>1</v>
      </c>
      <c r="AN46" s="14">
        <f t="shared" si="18"/>
        <v>1</v>
      </c>
      <c r="AO46" s="12" t="s">
        <v>40</v>
      </c>
      <c r="AP46" s="14">
        <f t="shared" si="19"/>
        <v>1</v>
      </c>
      <c r="AQ46" s="12" t="s">
        <v>339</v>
      </c>
      <c r="AR46" s="14">
        <f t="shared" si="20"/>
        <v>1</v>
      </c>
      <c r="AS46" s="12" t="s">
        <v>339</v>
      </c>
      <c r="AT46" s="14">
        <f t="shared" si="21"/>
        <v>1</v>
      </c>
      <c r="AU46" s="12" t="s">
        <v>339</v>
      </c>
      <c r="AV46" s="14">
        <f t="shared" si="22"/>
        <v>1</v>
      </c>
      <c r="AW46" s="12" t="s">
        <v>339</v>
      </c>
      <c r="AX46" s="14">
        <f t="shared" si="23"/>
        <v>5</v>
      </c>
      <c r="AY46" s="15">
        <f t="shared" si="24"/>
        <v>1</v>
      </c>
      <c r="AZ46" s="16">
        <f t="shared" si="31"/>
        <v>1</v>
      </c>
    </row>
    <row r="47" spans="2:53" ht="30" x14ac:dyDescent="0.3">
      <c r="B47" s="57">
        <v>43</v>
      </c>
      <c r="C47" s="11" t="s">
        <v>76</v>
      </c>
      <c r="D47" s="11" t="s">
        <v>85</v>
      </c>
      <c r="E47" s="12">
        <v>4</v>
      </c>
      <c r="F47" s="12">
        <f t="shared" si="0"/>
        <v>1</v>
      </c>
      <c r="G47" s="12" t="s">
        <v>40</v>
      </c>
      <c r="H47" s="12">
        <f t="shared" si="1"/>
        <v>1</v>
      </c>
      <c r="I47" s="12" t="s">
        <v>40</v>
      </c>
      <c r="J47" s="12">
        <f t="shared" si="2"/>
        <v>1</v>
      </c>
      <c r="K47" s="12" t="s">
        <v>40</v>
      </c>
      <c r="L47" s="12">
        <f t="shared" si="3"/>
        <v>1</v>
      </c>
      <c r="M47" s="12" t="s">
        <v>40</v>
      </c>
      <c r="N47" s="12">
        <f t="shared" si="4"/>
        <v>1</v>
      </c>
      <c r="O47" s="12" t="s">
        <v>40</v>
      </c>
      <c r="P47" s="12">
        <f t="shared" si="5"/>
        <v>1</v>
      </c>
      <c r="Q47" s="12" t="s">
        <v>40</v>
      </c>
      <c r="R47" s="12">
        <f t="shared" si="6"/>
        <v>0</v>
      </c>
      <c r="S47" s="12" t="s">
        <v>61</v>
      </c>
      <c r="T47" s="12">
        <f t="shared" si="7"/>
        <v>1</v>
      </c>
      <c r="U47" s="12" t="s">
        <v>40</v>
      </c>
      <c r="V47" s="12">
        <f t="shared" si="8"/>
        <v>1</v>
      </c>
      <c r="W47" s="12" t="s">
        <v>40</v>
      </c>
      <c r="X47" s="12">
        <f t="shared" si="9"/>
        <v>1</v>
      </c>
      <c r="Y47" s="12" t="s">
        <v>40</v>
      </c>
      <c r="Z47" s="12">
        <f t="shared" si="10"/>
        <v>1</v>
      </c>
      <c r="AA47" s="12" t="s">
        <v>40</v>
      </c>
      <c r="AB47" s="24"/>
      <c r="AC47" s="24"/>
      <c r="AD47" s="24"/>
      <c r="AE47" s="24"/>
      <c r="AF47" s="12">
        <f t="shared" si="47"/>
        <v>10</v>
      </c>
      <c r="AG47" s="13">
        <f t="shared" si="48"/>
        <v>0.90909090909090906</v>
      </c>
      <c r="AH47" s="24"/>
      <c r="AI47" s="24"/>
      <c r="AJ47" s="12">
        <f t="shared" si="36"/>
        <v>1</v>
      </c>
      <c r="AK47" s="12" t="s">
        <v>40</v>
      </c>
      <c r="AL47" s="12">
        <f t="shared" si="49"/>
        <v>1</v>
      </c>
      <c r="AM47" s="13">
        <f t="shared" si="50"/>
        <v>1</v>
      </c>
      <c r="AN47" s="14">
        <f t="shared" si="18"/>
        <v>1</v>
      </c>
      <c r="AO47" s="12" t="s">
        <v>40</v>
      </c>
      <c r="AP47" s="14">
        <f t="shared" si="19"/>
        <v>1</v>
      </c>
      <c r="AQ47" s="12" t="s">
        <v>339</v>
      </c>
      <c r="AR47" s="14">
        <f t="shared" si="20"/>
        <v>1</v>
      </c>
      <c r="AS47" s="12" t="s">
        <v>339</v>
      </c>
      <c r="AT47" s="14">
        <f t="shared" si="21"/>
        <v>1</v>
      </c>
      <c r="AU47" s="12" t="s">
        <v>339</v>
      </c>
      <c r="AV47" s="14">
        <f t="shared" si="22"/>
        <v>1</v>
      </c>
      <c r="AW47" s="12" t="s">
        <v>339</v>
      </c>
      <c r="AX47" s="14">
        <f t="shared" si="23"/>
        <v>5</v>
      </c>
      <c r="AY47" s="15">
        <f t="shared" si="24"/>
        <v>1</v>
      </c>
      <c r="AZ47" s="16">
        <f t="shared" si="31"/>
        <v>0.96969696969696972</v>
      </c>
    </row>
    <row r="48" spans="2:53" ht="30" x14ac:dyDescent="0.3">
      <c r="B48" s="57">
        <v>44</v>
      </c>
      <c r="C48" s="11" t="s">
        <v>76</v>
      </c>
      <c r="D48" s="11" t="s">
        <v>86</v>
      </c>
      <c r="E48" s="12">
        <v>4</v>
      </c>
      <c r="F48" s="12">
        <f t="shared" si="0"/>
        <v>1</v>
      </c>
      <c r="G48" s="12" t="s">
        <v>40</v>
      </c>
      <c r="H48" s="12">
        <f t="shared" si="1"/>
        <v>1</v>
      </c>
      <c r="I48" s="12" t="s">
        <v>40</v>
      </c>
      <c r="J48" s="12">
        <f t="shared" si="2"/>
        <v>1</v>
      </c>
      <c r="K48" s="12" t="s">
        <v>40</v>
      </c>
      <c r="L48" s="12">
        <f t="shared" si="3"/>
        <v>1</v>
      </c>
      <c r="M48" s="12" t="s">
        <v>40</v>
      </c>
      <c r="N48" s="12">
        <f t="shared" si="4"/>
        <v>1</v>
      </c>
      <c r="O48" s="12" t="s">
        <v>40</v>
      </c>
      <c r="P48" s="12">
        <f t="shared" si="5"/>
        <v>1</v>
      </c>
      <c r="Q48" s="12" t="s">
        <v>40</v>
      </c>
      <c r="R48" s="12">
        <f t="shared" si="6"/>
        <v>0</v>
      </c>
      <c r="S48" s="12" t="s">
        <v>61</v>
      </c>
      <c r="T48" s="12">
        <f t="shared" si="7"/>
        <v>0</v>
      </c>
      <c r="U48" s="12" t="s">
        <v>61</v>
      </c>
      <c r="V48" s="12">
        <f t="shared" si="8"/>
        <v>1</v>
      </c>
      <c r="W48" s="12" t="s">
        <v>40</v>
      </c>
      <c r="X48" s="12">
        <f t="shared" si="9"/>
        <v>1</v>
      </c>
      <c r="Y48" s="12" t="s">
        <v>40</v>
      </c>
      <c r="Z48" s="12">
        <f t="shared" si="10"/>
        <v>0</v>
      </c>
      <c r="AA48" s="12" t="s">
        <v>61</v>
      </c>
      <c r="AB48" s="24"/>
      <c r="AC48" s="24"/>
      <c r="AD48" s="24"/>
      <c r="AE48" s="24"/>
      <c r="AF48" s="12">
        <f t="shared" si="47"/>
        <v>8</v>
      </c>
      <c r="AG48" s="13">
        <f t="shared" si="48"/>
        <v>0.72727272727272729</v>
      </c>
      <c r="AH48" s="24"/>
      <c r="AI48" s="24"/>
      <c r="AJ48" s="12">
        <f t="shared" si="36"/>
        <v>1</v>
      </c>
      <c r="AK48" s="12" t="s">
        <v>40</v>
      </c>
      <c r="AL48" s="12">
        <f t="shared" si="49"/>
        <v>1</v>
      </c>
      <c r="AM48" s="13">
        <f t="shared" si="50"/>
        <v>1</v>
      </c>
      <c r="AN48" s="14">
        <f t="shared" si="18"/>
        <v>1</v>
      </c>
      <c r="AO48" s="12" t="s">
        <v>40</v>
      </c>
      <c r="AP48" s="14">
        <f t="shared" si="19"/>
        <v>1</v>
      </c>
      <c r="AQ48" s="12" t="s">
        <v>339</v>
      </c>
      <c r="AR48" s="14">
        <f t="shared" si="20"/>
        <v>1</v>
      </c>
      <c r="AS48" s="12" t="s">
        <v>339</v>
      </c>
      <c r="AT48" s="14">
        <f t="shared" si="21"/>
        <v>1</v>
      </c>
      <c r="AU48" s="12" t="s">
        <v>339</v>
      </c>
      <c r="AV48" s="14">
        <f t="shared" si="22"/>
        <v>1</v>
      </c>
      <c r="AW48" s="12" t="s">
        <v>339</v>
      </c>
      <c r="AX48" s="14">
        <f t="shared" si="23"/>
        <v>5</v>
      </c>
      <c r="AY48" s="15">
        <f t="shared" si="24"/>
        <v>1</v>
      </c>
      <c r="AZ48" s="16">
        <f t="shared" si="31"/>
        <v>0.90909090909090917</v>
      </c>
    </row>
    <row r="49" spans="2:53" ht="30" x14ac:dyDescent="0.3">
      <c r="B49" s="57">
        <v>45</v>
      </c>
      <c r="C49" s="11" t="s">
        <v>76</v>
      </c>
      <c r="D49" s="11" t="s">
        <v>87</v>
      </c>
      <c r="E49" s="12">
        <v>4</v>
      </c>
      <c r="F49" s="12">
        <f t="shared" si="0"/>
        <v>1</v>
      </c>
      <c r="G49" s="12" t="s">
        <v>40</v>
      </c>
      <c r="H49" s="12">
        <f t="shared" si="1"/>
        <v>1</v>
      </c>
      <c r="I49" s="12" t="s">
        <v>40</v>
      </c>
      <c r="J49" s="12">
        <f t="shared" si="2"/>
        <v>1</v>
      </c>
      <c r="K49" s="12" t="s">
        <v>40</v>
      </c>
      <c r="L49" s="12">
        <f t="shared" si="3"/>
        <v>1</v>
      </c>
      <c r="M49" s="12" t="s">
        <v>40</v>
      </c>
      <c r="N49" s="12">
        <f t="shared" si="4"/>
        <v>1</v>
      </c>
      <c r="O49" s="12" t="s">
        <v>40</v>
      </c>
      <c r="P49" s="12">
        <f t="shared" si="5"/>
        <v>1</v>
      </c>
      <c r="Q49" s="12" t="s">
        <v>40</v>
      </c>
      <c r="R49" s="12">
        <f t="shared" si="6"/>
        <v>0</v>
      </c>
      <c r="S49" s="12" t="s">
        <v>61</v>
      </c>
      <c r="T49" s="12">
        <f t="shared" si="7"/>
        <v>0</v>
      </c>
      <c r="U49" s="12" t="s">
        <v>61</v>
      </c>
      <c r="V49" s="12">
        <f t="shared" si="8"/>
        <v>1</v>
      </c>
      <c r="W49" s="12" t="s">
        <v>40</v>
      </c>
      <c r="X49" s="12">
        <f t="shared" si="9"/>
        <v>1</v>
      </c>
      <c r="Y49" s="12" t="s">
        <v>40</v>
      </c>
      <c r="Z49" s="12">
        <f t="shared" si="10"/>
        <v>0</v>
      </c>
      <c r="AA49" s="12" t="s">
        <v>61</v>
      </c>
      <c r="AB49" s="24"/>
      <c r="AC49" s="24"/>
      <c r="AD49" s="24"/>
      <c r="AE49" s="24"/>
      <c r="AF49" s="12">
        <f t="shared" si="47"/>
        <v>8</v>
      </c>
      <c r="AG49" s="13">
        <f t="shared" si="48"/>
        <v>0.72727272727272729</v>
      </c>
      <c r="AH49" s="24"/>
      <c r="AI49" s="24"/>
      <c r="AJ49" s="12">
        <f t="shared" si="36"/>
        <v>1</v>
      </c>
      <c r="AK49" s="12" t="s">
        <v>40</v>
      </c>
      <c r="AL49" s="12">
        <f t="shared" si="49"/>
        <v>1</v>
      </c>
      <c r="AM49" s="13">
        <f t="shared" si="50"/>
        <v>1</v>
      </c>
      <c r="AN49" s="14">
        <f t="shared" si="18"/>
        <v>0</v>
      </c>
      <c r="AO49" s="12" t="s">
        <v>61</v>
      </c>
      <c r="AP49" s="14">
        <f t="shared" si="19"/>
        <v>1</v>
      </c>
      <c r="AQ49" s="12" t="s">
        <v>339</v>
      </c>
      <c r="AR49" s="14">
        <f t="shared" si="20"/>
        <v>1</v>
      </c>
      <c r="AS49" s="12" t="s">
        <v>339</v>
      </c>
      <c r="AT49" s="14">
        <f t="shared" si="21"/>
        <v>1</v>
      </c>
      <c r="AU49" s="12" t="s">
        <v>339</v>
      </c>
      <c r="AV49" s="14">
        <f t="shared" si="22"/>
        <v>0</v>
      </c>
      <c r="AW49" s="12" t="s">
        <v>61</v>
      </c>
      <c r="AX49" s="14">
        <f t="shared" si="23"/>
        <v>3</v>
      </c>
      <c r="AY49" s="15">
        <f t="shared" si="24"/>
        <v>0.6</v>
      </c>
      <c r="AZ49" s="16">
        <f t="shared" si="31"/>
        <v>0.77575757575757576</v>
      </c>
    </row>
    <row r="50" spans="2:53" s="23" customFormat="1" ht="30" x14ac:dyDescent="0.3">
      <c r="B50" s="57">
        <v>46</v>
      </c>
      <c r="C50" s="17" t="s">
        <v>76</v>
      </c>
      <c r="D50" s="17" t="s">
        <v>88</v>
      </c>
      <c r="E50" s="18">
        <v>3</v>
      </c>
      <c r="F50" s="18">
        <f t="shared" si="0"/>
        <v>1</v>
      </c>
      <c r="G50" s="12" t="s">
        <v>40</v>
      </c>
      <c r="H50" s="18">
        <f t="shared" si="1"/>
        <v>1</v>
      </c>
      <c r="I50" s="12" t="s">
        <v>40</v>
      </c>
      <c r="J50" s="18">
        <f t="shared" si="2"/>
        <v>0</v>
      </c>
      <c r="K50" s="12" t="s">
        <v>61</v>
      </c>
      <c r="L50" s="18">
        <f t="shared" si="3"/>
        <v>0</v>
      </c>
      <c r="M50" s="12" t="s">
        <v>61</v>
      </c>
      <c r="N50" s="18">
        <f t="shared" si="4"/>
        <v>0</v>
      </c>
      <c r="O50" s="12" t="s">
        <v>61</v>
      </c>
      <c r="P50" s="18">
        <f t="shared" si="5"/>
        <v>0</v>
      </c>
      <c r="Q50" s="12" t="s">
        <v>61</v>
      </c>
      <c r="R50" s="18">
        <f t="shared" si="6"/>
        <v>0</v>
      </c>
      <c r="S50" s="12" t="s">
        <v>61</v>
      </c>
      <c r="T50" s="18">
        <f t="shared" si="7"/>
        <v>0</v>
      </c>
      <c r="U50" s="12" t="s">
        <v>61</v>
      </c>
      <c r="V50" s="18">
        <f t="shared" si="8"/>
        <v>1</v>
      </c>
      <c r="W50" s="12" t="s">
        <v>40</v>
      </c>
      <c r="X50" s="18">
        <f t="shared" si="9"/>
        <v>1</v>
      </c>
      <c r="Y50" s="12" t="s">
        <v>40</v>
      </c>
      <c r="Z50" s="18">
        <f t="shared" si="10"/>
        <v>1</v>
      </c>
      <c r="AA50" s="12" t="s">
        <v>40</v>
      </c>
      <c r="AB50" s="18">
        <f t="shared" ref="AB50" si="51">IF(MID(TRIM(AC50),1,2)="no",0,1)</f>
        <v>0</v>
      </c>
      <c r="AC50" s="12" t="s">
        <v>61</v>
      </c>
      <c r="AD50" s="18">
        <f t="shared" ref="AD50" si="52">IF(MID(TRIM(AE50),1,2)="no",0,1)</f>
        <v>0</v>
      </c>
      <c r="AE50" s="12" t="s">
        <v>61</v>
      </c>
      <c r="AF50" s="18">
        <f t="shared" ref="AF50" si="53">F50+H50+J50+L50+N50+P50+R50+T50+V50+X50+Z50+AB50+AD50</f>
        <v>5</v>
      </c>
      <c r="AG50" s="19">
        <f t="shared" ref="AG50" si="54">AF50/13</f>
        <v>0.38461538461538464</v>
      </c>
      <c r="AH50" s="18">
        <f t="shared" ref="AH50" si="55">IF(MID(TRIM(AI50),1,2)="no",0,1)</f>
        <v>0</v>
      </c>
      <c r="AI50" s="12" t="s">
        <v>61</v>
      </c>
      <c r="AJ50" s="18">
        <f t="shared" si="36"/>
        <v>1</v>
      </c>
      <c r="AK50" s="12" t="s">
        <v>40</v>
      </c>
      <c r="AL50" s="18">
        <f t="shared" ref="AL50" si="56">+AH50+AJ50</f>
        <v>1</v>
      </c>
      <c r="AM50" s="19">
        <f t="shared" ref="AM50" si="57">AL50/2</f>
        <v>0.5</v>
      </c>
      <c r="AN50" s="20">
        <f t="shared" si="18"/>
        <v>0</v>
      </c>
      <c r="AO50" s="12" t="s">
        <v>61</v>
      </c>
      <c r="AP50" s="20">
        <f t="shared" si="19"/>
        <v>1</v>
      </c>
      <c r="AQ50" s="12" t="s">
        <v>339</v>
      </c>
      <c r="AR50" s="20">
        <f t="shared" si="20"/>
        <v>1</v>
      </c>
      <c r="AS50" s="12" t="s">
        <v>339</v>
      </c>
      <c r="AT50" s="20">
        <f t="shared" si="21"/>
        <v>1</v>
      </c>
      <c r="AU50" s="12" t="s">
        <v>339</v>
      </c>
      <c r="AV50" s="20">
        <f t="shared" si="22"/>
        <v>0</v>
      </c>
      <c r="AW50" s="12" t="s">
        <v>61</v>
      </c>
      <c r="AX50" s="20">
        <f t="shared" si="23"/>
        <v>3</v>
      </c>
      <c r="AY50" s="21">
        <f t="shared" si="24"/>
        <v>0.6</v>
      </c>
      <c r="AZ50" s="16">
        <f t="shared" si="31"/>
        <v>0.49487179487179489</v>
      </c>
      <c r="BA50" s="22"/>
    </row>
    <row r="51" spans="2:53" ht="30" x14ac:dyDescent="0.3">
      <c r="B51" s="57">
        <v>47</v>
      </c>
      <c r="C51" s="11" t="s">
        <v>76</v>
      </c>
      <c r="D51" s="11" t="s">
        <v>89</v>
      </c>
      <c r="E51" s="12">
        <v>4</v>
      </c>
      <c r="F51" s="12">
        <f t="shared" si="0"/>
        <v>1</v>
      </c>
      <c r="G51" s="12" t="s">
        <v>40</v>
      </c>
      <c r="H51" s="12">
        <f t="shared" si="1"/>
        <v>1</v>
      </c>
      <c r="I51" s="12" t="s">
        <v>40</v>
      </c>
      <c r="J51" s="12">
        <f t="shared" si="2"/>
        <v>1</v>
      </c>
      <c r="K51" s="12" t="s">
        <v>40</v>
      </c>
      <c r="L51" s="12">
        <f t="shared" si="3"/>
        <v>1</v>
      </c>
      <c r="M51" s="12" t="s">
        <v>40</v>
      </c>
      <c r="N51" s="12">
        <f t="shared" si="4"/>
        <v>1</v>
      </c>
      <c r="O51" s="12" t="s">
        <v>40</v>
      </c>
      <c r="P51" s="12">
        <f t="shared" si="5"/>
        <v>1</v>
      </c>
      <c r="Q51" s="12" t="s">
        <v>40</v>
      </c>
      <c r="R51" s="12">
        <f t="shared" si="6"/>
        <v>1</v>
      </c>
      <c r="S51" s="12" t="s">
        <v>40</v>
      </c>
      <c r="T51" s="12">
        <f t="shared" si="7"/>
        <v>1</v>
      </c>
      <c r="U51" s="12" t="s">
        <v>40</v>
      </c>
      <c r="V51" s="12">
        <f t="shared" si="8"/>
        <v>1</v>
      </c>
      <c r="W51" s="12" t="s">
        <v>40</v>
      </c>
      <c r="X51" s="12">
        <f t="shared" si="9"/>
        <v>1</v>
      </c>
      <c r="Y51" s="12" t="s">
        <v>40</v>
      </c>
      <c r="Z51" s="12">
        <f t="shared" si="10"/>
        <v>1</v>
      </c>
      <c r="AA51" s="12" t="s">
        <v>40</v>
      </c>
      <c r="AB51" s="24"/>
      <c r="AC51" s="24"/>
      <c r="AD51" s="24"/>
      <c r="AE51" s="24"/>
      <c r="AF51" s="12">
        <f t="shared" ref="AF51:AF54" si="58">F51+H51+J51+L51+N51+P51+R51+T51+V51+X51+Z51</f>
        <v>11</v>
      </c>
      <c r="AG51" s="13">
        <f t="shared" ref="AG51:AG54" si="59">AF51/11</f>
        <v>1</v>
      </c>
      <c r="AH51" s="24"/>
      <c r="AI51" s="24"/>
      <c r="AJ51" s="12">
        <f t="shared" si="36"/>
        <v>1</v>
      </c>
      <c r="AK51" s="12" t="s">
        <v>40</v>
      </c>
      <c r="AL51" s="12">
        <f t="shared" ref="AL51:AL54" si="60">+AJ51</f>
        <v>1</v>
      </c>
      <c r="AM51" s="13">
        <f t="shared" ref="AM51:AM54" si="61">AL51/1</f>
        <v>1</v>
      </c>
      <c r="AN51" s="14">
        <f t="shared" si="18"/>
        <v>1</v>
      </c>
      <c r="AO51" s="12" t="s">
        <v>40</v>
      </c>
      <c r="AP51" s="14">
        <f t="shared" si="19"/>
        <v>1</v>
      </c>
      <c r="AQ51" s="12" t="s">
        <v>339</v>
      </c>
      <c r="AR51" s="14">
        <f t="shared" si="20"/>
        <v>1</v>
      </c>
      <c r="AS51" s="12" t="s">
        <v>339</v>
      </c>
      <c r="AT51" s="14">
        <f t="shared" si="21"/>
        <v>1</v>
      </c>
      <c r="AU51" s="12" t="s">
        <v>339</v>
      </c>
      <c r="AV51" s="14">
        <f t="shared" si="22"/>
        <v>1</v>
      </c>
      <c r="AW51" s="12" t="s">
        <v>339</v>
      </c>
      <c r="AX51" s="14">
        <f t="shared" si="23"/>
        <v>5</v>
      </c>
      <c r="AY51" s="15">
        <f t="shared" si="24"/>
        <v>1</v>
      </c>
      <c r="AZ51" s="16">
        <f t="shared" si="31"/>
        <v>1</v>
      </c>
    </row>
    <row r="52" spans="2:53" ht="45" x14ac:dyDescent="0.3">
      <c r="B52" s="57">
        <v>48</v>
      </c>
      <c r="C52" s="11" t="s">
        <v>76</v>
      </c>
      <c r="D52" s="11" t="s">
        <v>90</v>
      </c>
      <c r="E52" s="18">
        <v>4</v>
      </c>
      <c r="F52" s="18">
        <f t="shared" si="0"/>
        <v>1</v>
      </c>
      <c r="G52" s="12" t="s">
        <v>40</v>
      </c>
      <c r="H52" s="18">
        <f t="shared" si="1"/>
        <v>1</v>
      </c>
      <c r="I52" s="12" t="s">
        <v>40</v>
      </c>
      <c r="J52" s="18">
        <f t="shared" si="2"/>
        <v>1</v>
      </c>
      <c r="K52" s="12" t="s">
        <v>40</v>
      </c>
      <c r="L52" s="18">
        <f t="shared" si="3"/>
        <v>1</v>
      </c>
      <c r="M52" s="12" t="s">
        <v>40</v>
      </c>
      <c r="N52" s="18">
        <f t="shared" si="4"/>
        <v>1</v>
      </c>
      <c r="O52" s="12" t="s">
        <v>40</v>
      </c>
      <c r="P52" s="18">
        <f t="shared" si="5"/>
        <v>0</v>
      </c>
      <c r="Q52" s="12" t="s">
        <v>61</v>
      </c>
      <c r="R52" s="18">
        <f t="shared" si="6"/>
        <v>1</v>
      </c>
      <c r="S52" s="12" t="s">
        <v>40</v>
      </c>
      <c r="T52" s="18">
        <f t="shared" si="7"/>
        <v>0</v>
      </c>
      <c r="U52" s="12" t="s">
        <v>61</v>
      </c>
      <c r="V52" s="18">
        <f t="shared" si="8"/>
        <v>1</v>
      </c>
      <c r="W52" s="12" t="s">
        <v>40</v>
      </c>
      <c r="X52" s="18">
        <f t="shared" si="9"/>
        <v>1</v>
      </c>
      <c r="Y52" s="12" t="s">
        <v>40</v>
      </c>
      <c r="Z52" s="12">
        <f t="shared" si="10"/>
        <v>0</v>
      </c>
      <c r="AA52" s="12" t="s">
        <v>61</v>
      </c>
      <c r="AB52" s="24"/>
      <c r="AC52" s="24"/>
      <c r="AD52" s="24"/>
      <c r="AE52" s="24"/>
      <c r="AF52" s="12">
        <f t="shared" si="58"/>
        <v>8</v>
      </c>
      <c r="AG52" s="13">
        <f t="shared" si="59"/>
        <v>0.72727272727272729</v>
      </c>
      <c r="AH52" s="24"/>
      <c r="AI52" s="24"/>
      <c r="AJ52" s="12">
        <f t="shared" si="36"/>
        <v>1</v>
      </c>
      <c r="AK52" s="12" t="s">
        <v>40</v>
      </c>
      <c r="AL52" s="12">
        <f t="shared" si="60"/>
        <v>1</v>
      </c>
      <c r="AM52" s="13">
        <f t="shared" si="61"/>
        <v>1</v>
      </c>
      <c r="AN52" s="14">
        <f t="shared" si="18"/>
        <v>1</v>
      </c>
      <c r="AO52" s="12" t="s">
        <v>40</v>
      </c>
      <c r="AP52" s="14">
        <f t="shared" si="19"/>
        <v>1</v>
      </c>
      <c r="AQ52" s="12" t="s">
        <v>339</v>
      </c>
      <c r="AR52" s="14">
        <f t="shared" si="20"/>
        <v>1</v>
      </c>
      <c r="AS52" s="12" t="s">
        <v>339</v>
      </c>
      <c r="AT52" s="14">
        <f t="shared" si="21"/>
        <v>1</v>
      </c>
      <c r="AU52" s="12" t="s">
        <v>339</v>
      </c>
      <c r="AV52" s="14">
        <f t="shared" si="22"/>
        <v>1</v>
      </c>
      <c r="AW52" s="12" t="s">
        <v>339</v>
      </c>
      <c r="AX52" s="14">
        <f t="shared" si="23"/>
        <v>5</v>
      </c>
      <c r="AY52" s="15">
        <f t="shared" si="24"/>
        <v>1</v>
      </c>
      <c r="AZ52" s="16">
        <f t="shared" si="31"/>
        <v>0.90909090909090917</v>
      </c>
    </row>
    <row r="53" spans="2:53" ht="30" x14ac:dyDescent="0.3">
      <c r="B53" s="57">
        <v>49</v>
      </c>
      <c r="C53" s="11" t="s">
        <v>76</v>
      </c>
      <c r="D53" s="11" t="s">
        <v>91</v>
      </c>
      <c r="E53" s="12">
        <v>4</v>
      </c>
      <c r="F53" s="12">
        <f t="shared" si="0"/>
        <v>1</v>
      </c>
      <c r="G53" s="12" t="s">
        <v>40</v>
      </c>
      <c r="H53" s="12">
        <f t="shared" si="1"/>
        <v>1</v>
      </c>
      <c r="I53" s="12" t="s">
        <v>40</v>
      </c>
      <c r="J53" s="12">
        <f t="shared" si="2"/>
        <v>1</v>
      </c>
      <c r="K53" s="12" t="s">
        <v>40</v>
      </c>
      <c r="L53" s="12">
        <f t="shared" si="3"/>
        <v>1</v>
      </c>
      <c r="M53" s="12" t="s">
        <v>40</v>
      </c>
      <c r="N53" s="12">
        <f t="shared" si="4"/>
        <v>1</v>
      </c>
      <c r="O53" s="12" t="s">
        <v>40</v>
      </c>
      <c r="P53" s="12">
        <f t="shared" si="5"/>
        <v>1</v>
      </c>
      <c r="Q53" s="12" t="s">
        <v>40</v>
      </c>
      <c r="R53" s="12">
        <f t="shared" si="6"/>
        <v>1</v>
      </c>
      <c r="S53" s="12" t="s">
        <v>40</v>
      </c>
      <c r="T53" s="12">
        <f t="shared" si="7"/>
        <v>1</v>
      </c>
      <c r="U53" s="12" t="s">
        <v>40</v>
      </c>
      <c r="V53" s="12">
        <f t="shared" si="8"/>
        <v>1</v>
      </c>
      <c r="W53" s="12" t="s">
        <v>40</v>
      </c>
      <c r="X53" s="12">
        <f t="shared" si="9"/>
        <v>1</v>
      </c>
      <c r="Y53" s="12" t="s">
        <v>40</v>
      </c>
      <c r="Z53" s="12">
        <f t="shared" si="10"/>
        <v>1</v>
      </c>
      <c r="AA53" s="12" t="s">
        <v>40</v>
      </c>
      <c r="AB53" s="24"/>
      <c r="AC53" s="24"/>
      <c r="AD53" s="24"/>
      <c r="AE53" s="24"/>
      <c r="AF53" s="12">
        <f t="shared" si="58"/>
        <v>11</v>
      </c>
      <c r="AG53" s="13">
        <f t="shared" si="59"/>
        <v>1</v>
      </c>
      <c r="AH53" s="24"/>
      <c r="AI53" s="24"/>
      <c r="AJ53" s="12">
        <f t="shared" si="36"/>
        <v>1</v>
      </c>
      <c r="AK53" s="12" t="s">
        <v>40</v>
      </c>
      <c r="AL53" s="12">
        <f t="shared" si="60"/>
        <v>1</v>
      </c>
      <c r="AM53" s="13">
        <f t="shared" si="61"/>
        <v>1</v>
      </c>
      <c r="AN53" s="14">
        <f t="shared" si="18"/>
        <v>1</v>
      </c>
      <c r="AO53" s="12" t="s">
        <v>40</v>
      </c>
      <c r="AP53" s="14">
        <f t="shared" si="19"/>
        <v>1</v>
      </c>
      <c r="AQ53" s="12" t="s">
        <v>339</v>
      </c>
      <c r="AR53" s="14">
        <f t="shared" si="20"/>
        <v>1</v>
      </c>
      <c r="AS53" s="12" t="s">
        <v>339</v>
      </c>
      <c r="AT53" s="14">
        <f t="shared" si="21"/>
        <v>1</v>
      </c>
      <c r="AU53" s="12" t="s">
        <v>339</v>
      </c>
      <c r="AV53" s="14">
        <f t="shared" si="22"/>
        <v>1</v>
      </c>
      <c r="AW53" s="12" t="s">
        <v>339</v>
      </c>
      <c r="AX53" s="14">
        <f t="shared" si="23"/>
        <v>5</v>
      </c>
      <c r="AY53" s="15">
        <f t="shared" si="24"/>
        <v>1</v>
      </c>
      <c r="AZ53" s="16">
        <f t="shared" si="31"/>
        <v>1</v>
      </c>
    </row>
    <row r="54" spans="2:53" ht="30" x14ac:dyDescent="0.3">
      <c r="B54" s="57">
        <v>50</v>
      </c>
      <c r="C54" s="11" t="s">
        <v>76</v>
      </c>
      <c r="D54" s="11" t="s">
        <v>92</v>
      </c>
      <c r="E54" s="12">
        <v>4</v>
      </c>
      <c r="F54" s="12">
        <f t="shared" si="0"/>
        <v>1</v>
      </c>
      <c r="G54" s="12" t="s">
        <v>40</v>
      </c>
      <c r="H54" s="12">
        <f t="shared" si="1"/>
        <v>1</v>
      </c>
      <c r="I54" s="12" t="s">
        <v>40</v>
      </c>
      <c r="J54" s="12">
        <f t="shared" si="2"/>
        <v>1</v>
      </c>
      <c r="K54" s="12" t="s">
        <v>40</v>
      </c>
      <c r="L54" s="12">
        <f t="shared" si="3"/>
        <v>1</v>
      </c>
      <c r="M54" s="12" t="s">
        <v>40</v>
      </c>
      <c r="N54" s="12">
        <f t="shared" si="4"/>
        <v>1</v>
      </c>
      <c r="O54" s="12" t="s">
        <v>40</v>
      </c>
      <c r="P54" s="12">
        <f t="shared" si="5"/>
        <v>1</v>
      </c>
      <c r="Q54" s="12" t="s">
        <v>40</v>
      </c>
      <c r="R54" s="12">
        <f t="shared" si="6"/>
        <v>1</v>
      </c>
      <c r="S54" s="12" t="s">
        <v>40</v>
      </c>
      <c r="T54" s="12">
        <f t="shared" si="7"/>
        <v>1</v>
      </c>
      <c r="U54" s="12" t="s">
        <v>40</v>
      </c>
      <c r="V54" s="12">
        <f t="shared" si="8"/>
        <v>1</v>
      </c>
      <c r="W54" s="12" t="s">
        <v>40</v>
      </c>
      <c r="X54" s="12">
        <f t="shared" si="9"/>
        <v>1</v>
      </c>
      <c r="Y54" s="12" t="s">
        <v>40</v>
      </c>
      <c r="Z54" s="12">
        <f t="shared" si="10"/>
        <v>1</v>
      </c>
      <c r="AA54" s="12" t="s">
        <v>40</v>
      </c>
      <c r="AB54" s="24"/>
      <c r="AC54" s="24"/>
      <c r="AD54" s="24"/>
      <c r="AE54" s="24"/>
      <c r="AF54" s="12">
        <f t="shared" si="58"/>
        <v>11</v>
      </c>
      <c r="AG54" s="13">
        <f t="shared" si="59"/>
        <v>1</v>
      </c>
      <c r="AH54" s="24"/>
      <c r="AI54" s="24"/>
      <c r="AJ54" s="12">
        <f t="shared" si="36"/>
        <v>1</v>
      </c>
      <c r="AK54" s="12" t="s">
        <v>40</v>
      </c>
      <c r="AL54" s="12">
        <f t="shared" si="60"/>
        <v>1</v>
      </c>
      <c r="AM54" s="13">
        <f t="shared" si="61"/>
        <v>1</v>
      </c>
      <c r="AN54" s="14">
        <f t="shared" si="18"/>
        <v>1</v>
      </c>
      <c r="AO54" s="12" t="s">
        <v>40</v>
      </c>
      <c r="AP54" s="14">
        <f t="shared" si="19"/>
        <v>1</v>
      </c>
      <c r="AQ54" s="12" t="s">
        <v>339</v>
      </c>
      <c r="AR54" s="14">
        <f t="shared" si="20"/>
        <v>1</v>
      </c>
      <c r="AS54" s="12" t="s">
        <v>339</v>
      </c>
      <c r="AT54" s="14">
        <f t="shared" si="21"/>
        <v>1</v>
      </c>
      <c r="AU54" s="12" t="s">
        <v>339</v>
      </c>
      <c r="AV54" s="14">
        <f t="shared" si="22"/>
        <v>1</v>
      </c>
      <c r="AW54" s="12" t="s">
        <v>339</v>
      </c>
      <c r="AX54" s="14">
        <f t="shared" si="23"/>
        <v>5</v>
      </c>
      <c r="AY54" s="15">
        <f t="shared" si="24"/>
        <v>1</v>
      </c>
      <c r="AZ54" s="16">
        <f t="shared" si="31"/>
        <v>1</v>
      </c>
    </row>
    <row r="55" spans="2:53" s="23" customFormat="1" ht="30" x14ac:dyDescent="0.3">
      <c r="B55" s="57">
        <v>51</v>
      </c>
      <c r="C55" s="17" t="s">
        <v>76</v>
      </c>
      <c r="D55" s="17" t="s">
        <v>93</v>
      </c>
      <c r="E55" s="18">
        <v>4</v>
      </c>
      <c r="F55" s="18">
        <f t="shared" si="0"/>
        <v>1</v>
      </c>
      <c r="G55" s="12" t="s">
        <v>40</v>
      </c>
      <c r="H55" s="18">
        <f t="shared" si="1"/>
        <v>1</v>
      </c>
      <c r="I55" s="12" t="s">
        <v>40</v>
      </c>
      <c r="J55" s="18">
        <f t="shared" si="2"/>
        <v>1</v>
      </c>
      <c r="K55" s="12" t="s">
        <v>40</v>
      </c>
      <c r="L55" s="18">
        <f t="shared" si="3"/>
        <v>1</v>
      </c>
      <c r="M55" s="12" t="s">
        <v>40</v>
      </c>
      <c r="N55" s="18">
        <f t="shared" si="4"/>
        <v>1</v>
      </c>
      <c r="O55" s="12" t="s">
        <v>40</v>
      </c>
      <c r="P55" s="18">
        <f t="shared" si="5"/>
        <v>1</v>
      </c>
      <c r="Q55" s="12" t="s">
        <v>40</v>
      </c>
      <c r="R55" s="18">
        <f t="shared" si="6"/>
        <v>1</v>
      </c>
      <c r="S55" s="12" t="s">
        <v>40</v>
      </c>
      <c r="T55" s="18">
        <f t="shared" si="7"/>
        <v>1</v>
      </c>
      <c r="U55" s="12" t="s">
        <v>40</v>
      </c>
      <c r="V55" s="18">
        <f t="shared" si="8"/>
        <v>1</v>
      </c>
      <c r="W55" s="12" t="s">
        <v>40</v>
      </c>
      <c r="X55" s="18">
        <f t="shared" si="9"/>
        <v>1</v>
      </c>
      <c r="Y55" s="12" t="s">
        <v>40</v>
      </c>
      <c r="Z55" s="18">
        <f t="shared" si="10"/>
        <v>1</v>
      </c>
      <c r="AA55" s="12" t="s">
        <v>40</v>
      </c>
      <c r="AB55" s="24"/>
      <c r="AC55" s="24"/>
      <c r="AD55" s="24"/>
      <c r="AE55" s="24"/>
      <c r="AF55" s="18">
        <f t="shared" ref="AF55:AF56" si="62">F55+H55+J55+L55+N55+P55+R55+T55+V55+X55+Z55+AB55+AD55</f>
        <v>11</v>
      </c>
      <c r="AG55" s="19">
        <f>AF55/11</f>
        <v>1</v>
      </c>
      <c r="AH55" s="24"/>
      <c r="AI55" s="24"/>
      <c r="AJ55" s="18">
        <f t="shared" si="36"/>
        <v>1</v>
      </c>
      <c r="AK55" s="12" t="s">
        <v>40</v>
      </c>
      <c r="AL55" s="18">
        <f>+AJ55</f>
        <v>1</v>
      </c>
      <c r="AM55" s="19">
        <f>AL55/1</f>
        <v>1</v>
      </c>
      <c r="AN55" s="20">
        <f t="shared" si="18"/>
        <v>1</v>
      </c>
      <c r="AO55" s="12" t="s">
        <v>40</v>
      </c>
      <c r="AP55" s="20">
        <f t="shared" si="19"/>
        <v>1</v>
      </c>
      <c r="AQ55" s="12" t="s">
        <v>339</v>
      </c>
      <c r="AR55" s="20">
        <f t="shared" si="20"/>
        <v>0</v>
      </c>
      <c r="AS55" s="12" t="s">
        <v>61</v>
      </c>
      <c r="AT55" s="20">
        <f t="shared" si="21"/>
        <v>0</v>
      </c>
      <c r="AU55" s="12" t="s">
        <v>61</v>
      </c>
      <c r="AV55" s="20">
        <f t="shared" si="22"/>
        <v>1</v>
      </c>
      <c r="AW55" s="12" t="s">
        <v>339</v>
      </c>
      <c r="AX55" s="20">
        <f t="shared" si="23"/>
        <v>3</v>
      </c>
      <c r="AY55" s="21">
        <f t="shared" si="24"/>
        <v>0.6</v>
      </c>
      <c r="AZ55" s="16">
        <f t="shared" si="31"/>
        <v>0.8666666666666667</v>
      </c>
      <c r="BA55" s="22"/>
    </row>
    <row r="56" spans="2:53" s="23" customFormat="1" ht="30" x14ac:dyDescent="0.3">
      <c r="B56" s="57">
        <v>52</v>
      </c>
      <c r="C56" s="17" t="s">
        <v>76</v>
      </c>
      <c r="D56" s="17" t="s">
        <v>94</v>
      </c>
      <c r="E56" s="18">
        <v>3</v>
      </c>
      <c r="F56" s="18">
        <f t="shared" si="0"/>
        <v>1</v>
      </c>
      <c r="G56" s="12" t="s">
        <v>40</v>
      </c>
      <c r="H56" s="18">
        <f t="shared" si="1"/>
        <v>1</v>
      </c>
      <c r="I56" s="12" t="s">
        <v>40</v>
      </c>
      <c r="J56" s="18">
        <f t="shared" si="2"/>
        <v>1</v>
      </c>
      <c r="K56" s="12" t="s">
        <v>40</v>
      </c>
      <c r="L56" s="18">
        <f t="shared" si="3"/>
        <v>1</v>
      </c>
      <c r="M56" s="12" t="s">
        <v>40</v>
      </c>
      <c r="N56" s="18">
        <f t="shared" si="4"/>
        <v>1</v>
      </c>
      <c r="O56" s="12" t="s">
        <v>40</v>
      </c>
      <c r="P56" s="18">
        <f t="shared" si="5"/>
        <v>1</v>
      </c>
      <c r="Q56" s="12" t="s">
        <v>40</v>
      </c>
      <c r="R56" s="18">
        <f t="shared" si="6"/>
        <v>1</v>
      </c>
      <c r="S56" s="12" t="s">
        <v>40</v>
      </c>
      <c r="T56" s="18">
        <f t="shared" si="7"/>
        <v>1</v>
      </c>
      <c r="U56" s="12" t="s">
        <v>40</v>
      </c>
      <c r="V56" s="18">
        <f t="shared" si="8"/>
        <v>1</v>
      </c>
      <c r="W56" s="12" t="s">
        <v>40</v>
      </c>
      <c r="X56" s="18">
        <f t="shared" si="9"/>
        <v>1</v>
      </c>
      <c r="Y56" s="12" t="s">
        <v>40</v>
      </c>
      <c r="Z56" s="18">
        <f t="shared" si="10"/>
        <v>1</v>
      </c>
      <c r="AA56" s="12" t="s">
        <v>40</v>
      </c>
      <c r="AB56" s="18">
        <f t="shared" ref="AB56" si="63">IF(MID(TRIM(AC56),1,2)="no",0,1)</f>
        <v>1</v>
      </c>
      <c r="AC56" s="12" t="s">
        <v>40</v>
      </c>
      <c r="AD56" s="18">
        <f t="shared" ref="AD56" si="64">IF(MID(TRIM(AE56),1,2)="no",0,1)</f>
        <v>0</v>
      </c>
      <c r="AE56" s="12" t="s">
        <v>61</v>
      </c>
      <c r="AF56" s="18">
        <f t="shared" si="62"/>
        <v>12</v>
      </c>
      <c r="AG56" s="19">
        <f t="shared" ref="AG56" si="65">AF56/13</f>
        <v>0.92307692307692313</v>
      </c>
      <c r="AH56" s="18">
        <f t="shared" ref="AH56" si="66">IF(MID(TRIM(AI56),1,2)="no",0,1)</f>
        <v>0</v>
      </c>
      <c r="AI56" s="12" t="s">
        <v>61</v>
      </c>
      <c r="AJ56" s="18">
        <f t="shared" si="36"/>
        <v>1</v>
      </c>
      <c r="AK56" s="12" t="s">
        <v>40</v>
      </c>
      <c r="AL56" s="18">
        <f t="shared" ref="AL56" si="67">+AH56+AJ56</f>
        <v>1</v>
      </c>
      <c r="AM56" s="19">
        <f t="shared" ref="AM56" si="68">AL56/2</f>
        <v>0.5</v>
      </c>
      <c r="AN56" s="20">
        <f t="shared" si="18"/>
        <v>1</v>
      </c>
      <c r="AO56" s="12" t="s">
        <v>40</v>
      </c>
      <c r="AP56" s="20">
        <f t="shared" si="19"/>
        <v>1</v>
      </c>
      <c r="AQ56" s="12" t="s">
        <v>339</v>
      </c>
      <c r="AR56" s="20">
        <f t="shared" si="20"/>
        <v>1</v>
      </c>
      <c r="AS56" s="12" t="s">
        <v>339</v>
      </c>
      <c r="AT56" s="20">
        <f t="shared" si="21"/>
        <v>1</v>
      </c>
      <c r="AU56" s="12" t="s">
        <v>339</v>
      </c>
      <c r="AV56" s="20">
        <f t="shared" si="22"/>
        <v>1</v>
      </c>
      <c r="AW56" s="12" t="s">
        <v>339</v>
      </c>
      <c r="AX56" s="20">
        <f t="shared" si="23"/>
        <v>5</v>
      </c>
      <c r="AY56" s="21">
        <f t="shared" si="24"/>
        <v>1</v>
      </c>
      <c r="AZ56" s="16">
        <f t="shared" si="31"/>
        <v>0.80769230769230782</v>
      </c>
      <c r="BA56" s="22"/>
    </row>
    <row r="57" spans="2:53" ht="30" x14ac:dyDescent="0.3">
      <c r="B57" s="57">
        <v>53</v>
      </c>
      <c r="C57" s="11" t="s">
        <v>76</v>
      </c>
      <c r="D57" s="11" t="s">
        <v>95</v>
      </c>
      <c r="E57" s="12">
        <v>4</v>
      </c>
      <c r="F57" s="12">
        <f t="shared" si="0"/>
        <v>1</v>
      </c>
      <c r="G57" s="12" t="s">
        <v>40</v>
      </c>
      <c r="H57" s="12">
        <f t="shared" si="1"/>
        <v>1</v>
      </c>
      <c r="I57" s="12" t="s">
        <v>40</v>
      </c>
      <c r="J57" s="12">
        <f t="shared" si="2"/>
        <v>1</v>
      </c>
      <c r="K57" s="12" t="s">
        <v>40</v>
      </c>
      <c r="L57" s="12">
        <f t="shared" si="3"/>
        <v>1</v>
      </c>
      <c r="M57" s="12" t="s">
        <v>40</v>
      </c>
      <c r="N57" s="12">
        <f t="shared" si="4"/>
        <v>1</v>
      </c>
      <c r="O57" s="12" t="s">
        <v>40</v>
      </c>
      <c r="P57" s="12">
        <f t="shared" si="5"/>
        <v>1</v>
      </c>
      <c r="Q57" s="12" t="s">
        <v>40</v>
      </c>
      <c r="R57" s="12">
        <f t="shared" si="6"/>
        <v>1</v>
      </c>
      <c r="S57" s="12" t="s">
        <v>40</v>
      </c>
      <c r="T57" s="12">
        <f t="shared" si="7"/>
        <v>1</v>
      </c>
      <c r="U57" s="12" t="s">
        <v>40</v>
      </c>
      <c r="V57" s="12">
        <f t="shared" si="8"/>
        <v>1</v>
      </c>
      <c r="W57" s="12" t="s">
        <v>40</v>
      </c>
      <c r="X57" s="12">
        <f t="shared" si="9"/>
        <v>1</v>
      </c>
      <c r="Y57" s="12" t="s">
        <v>40</v>
      </c>
      <c r="Z57" s="12">
        <f t="shared" si="10"/>
        <v>1</v>
      </c>
      <c r="AA57" s="12" t="s">
        <v>40</v>
      </c>
      <c r="AB57" s="24"/>
      <c r="AC57" s="24"/>
      <c r="AD57" s="24"/>
      <c r="AE57" s="24"/>
      <c r="AF57" s="12">
        <f>F57+H57+J57+L57+N57+P57+R57+T57+V57+X57+Z57</f>
        <v>11</v>
      </c>
      <c r="AG57" s="13">
        <f>AF57/11</f>
        <v>1</v>
      </c>
      <c r="AH57" s="24"/>
      <c r="AI57" s="24"/>
      <c r="AJ57" s="12">
        <f t="shared" si="36"/>
        <v>1</v>
      </c>
      <c r="AK57" s="12" t="s">
        <v>40</v>
      </c>
      <c r="AL57" s="12">
        <f>+AJ57</f>
        <v>1</v>
      </c>
      <c r="AM57" s="13">
        <f>AL57/1</f>
        <v>1</v>
      </c>
      <c r="AN57" s="14">
        <f t="shared" si="18"/>
        <v>1</v>
      </c>
      <c r="AO57" s="12" t="s">
        <v>40</v>
      </c>
      <c r="AP57" s="14">
        <f t="shared" si="19"/>
        <v>1</v>
      </c>
      <c r="AQ57" s="12" t="s">
        <v>339</v>
      </c>
      <c r="AR57" s="14">
        <f t="shared" si="20"/>
        <v>1</v>
      </c>
      <c r="AS57" s="12" t="s">
        <v>339</v>
      </c>
      <c r="AT57" s="14">
        <f t="shared" si="21"/>
        <v>1</v>
      </c>
      <c r="AU57" s="12" t="s">
        <v>339</v>
      </c>
      <c r="AV57" s="14">
        <f t="shared" si="22"/>
        <v>1</v>
      </c>
      <c r="AW57" s="12" t="s">
        <v>339</v>
      </c>
      <c r="AX57" s="14">
        <f t="shared" si="23"/>
        <v>5</v>
      </c>
      <c r="AY57" s="15">
        <f t="shared" si="24"/>
        <v>1</v>
      </c>
      <c r="AZ57" s="16">
        <f t="shared" si="31"/>
        <v>1</v>
      </c>
    </row>
    <row r="58" spans="2:53" ht="30" x14ac:dyDescent="0.3">
      <c r="B58" s="57">
        <v>54</v>
      </c>
      <c r="C58" s="11" t="s">
        <v>76</v>
      </c>
      <c r="D58" s="11" t="s">
        <v>96</v>
      </c>
      <c r="E58" s="12">
        <v>4</v>
      </c>
      <c r="F58" s="12">
        <f t="shared" si="0"/>
        <v>1</v>
      </c>
      <c r="G58" s="12" t="s">
        <v>40</v>
      </c>
      <c r="H58" s="12">
        <f t="shared" si="1"/>
        <v>1</v>
      </c>
      <c r="I58" s="12" t="s">
        <v>40</v>
      </c>
      <c r="J58" s="12">
        <f t="shared" si="2"/>
        <v>1</v>
      </c>
      <c r="K58" s="12" t="s">
        <v>40</v>
      </c>
      <c r="L58" s="12">
        <f t="shared" si="3"/>
        <v>1</v>
      </c>
      <c r="M58" s="12" t="s">
        <v>40</v>
      </c>
      <c r="N58" s="12">
        <f t="shared" si="4"/>
        <v>1</v>
      </c>
      <c r="O58" s="12" t="s">
        <v>40</v>
      </c>
      <c r="P58" s="12">
        <f t="shared" si="5"/>
        <v>1</v>
      </c>
      <c r="Q58" s="12" t="s">
        <v>40</v>
      </c>
      <c r="R58" s="12">
        <f t="shared" si="6"/>
        <v>1</v>
      </c>
      <c r="S58" s="12" t="s">
        <v>40</v>
      </c>
      <c r="T58" s="12">
        <f t="shared" si="7"/>
        <v>1</v>
      </c>
      <c r="U58" s="12" t="s">
        <v>40</v>
      </c>
      <c r="V58" s="12">
        <f t="shared" si="8"/>
        <v>1</v>
      </c>
      <c r="W58" s="12" t="s">
        <v>40</v>
      </c>
      <c r="X58" s="12">
        <f t="shared" si="9"/>
        <v>1</v>
      </c>
      <c r="Y58" s="12" t="s">
        <v>40</v>
      </c>
      <c r="Z58" s="12">
        <f t="shared" si="10"/>
        <v>1</v>
      </c>
      <c r="AA58" s="12" t="s">
        <v>40</v>
      </c>
      <c r="AB58" s="24"/>
      <c r="AC58" s="24"/>
      <c r="AD58" s="24"/>
      <c r="AE58" s="24"/>
      <c r="AF58" s="12">
        <f>F58+H58+J58+L58+N58+P58+R58+T58+V58+X58+Z58</f>
        <v>11</v>
      </c>
      <c r="AG58" s="13">
        <f>AF58/11</f>
        <v>1</v>
      </c>
      <c r="AH58" s="24"/>
      <c r="AI58" s="24"/>
      <c r="AJ58" s="12">
        <f t="shared" si="36"/>
        <v>1</v>
      </c>
      <c r="AK58" s="12" t="s">
        <v>40</v>
      </c>
      <c r="AL58" s="12">
        <f>+AJ58</f>
        <v>1</v>
      </c>
      <c r="AM58" s="13">
        <f>AL58/1</f>
        <v>1</v>
      </c>
      <c r="AN58" s="14">
        <f t="shared" si="18"/>
        <v>1</v>
      </c>
      <c r="AO58" s="12" t="s">
        <v>40</v>
      </c>
      <c r="AP58" s="14">
        <f t="shared" si="19"/>
        <v>1</v>
      </c>
      <c r="AQ58" s="12" t="s">
        <v>339</v>
      </c>
      <c r="AR58" s="14">
        <f t="shared" si="20"/>
        <v>1</v>
      </c>
      <c r="AS58" s="12" t="s">
        <v>339</v>
      </c>
      <c r="AT58" s="14">
        <f t="shared" si="21"/>
        <v>1</v>
      </c>
      <c r="AU58" s="12" t="s">
        <v>339</v>
      </c>
      <c r="AV58" s="14">
        <f t="shared" si="22"/>
        <v>1</v>
      </c>
      <c r="AW58" s="12" t="s">
        <v>339</v>
      </c>
      <c r="AX58" s="14">
        <f t="shared" si="23"/>
        <v>5</v>
      </c>
      <c r="AY58" s="15">
        <f t="shared" si="24"/>
        <v>1</v>
      </c>
      <c r="AZ58" s="16">
        <f t="shared" si="31"/>
        <v>1</v>
      </c>
    </row>
    <row r="59" spans="2:53" ht="30" x14ac:dyDescent="0.3">
      <c r="B59" s="57">
        <v>55</v>
      </c>
      <c r="C59" s="11" t="s">
        <v>76</v>
      </c>
      <c r="D59" s="11" t="s">
        <v>332</v>
      </c>
      <c r="E59" s="18">
        <v>3</v>
      </c>
      <c r="F59" s="18">
        <f t="shared" ref="F59" si="69">IF(MID(TRIM(G59),1,2)="no",0,1)</f>
        <v>1</v>
      </c>
      <c r="G59" s="12" t="s">
        <v>40</v>
      </c>
      <c r="H59" s="18">
        <f t="shared" ref="H59" si="70">IF(MID(TRIM(I59),1,2)="no",0,1)</f>
        <v>1</v>
      </c>
      <c r="I59" s="12" t="s">
        <v>40</v>
      </c>
      <c r="J59" s="18">
        <f t="shared" ref="J59" si="71">IF(MID(TRIM(K59),1,2)="no",0,1)</f>
        <v>1</v>
      </c>
      <c r="K59" s="12" t="s">
        <v>40</v>
      </c>
      <c r="L59" s="18">
        <f t="shared" ref="L59" si="72">IF(MID(TRIM(M59),1,2)="no",0,1)</f>
        <v>1</v>
      </c>
      <c r="M59" s="12" t="s">
        <v>40</v>
      </c>
      <c r="N59" s="18">
        <f t="shared" ref="N59" si="73">IF(MID(TRIM(O59),1,2)="no",0,1)</f>
        <v>1</v>
      </c>
      <c r="O59" s="12" t="s">
        <v>40</v>
      </c>
      <c r="P59" s="18">
        <f t="shared" ref="P59" si="74">IF(MID(TRIM(Q59),1,2)="no",0,1)</f>
        <v>1</v>
      </c>
      <c r="Q59" s="12" t="s">
        <v>40</v>
      </c>
      <c r="R59" s="18">
        <f t="shared" ref="R59" si="75">IF(MID(TRIM(S59),1,2)="no",0,1)</f>
        <v>0</v>
      </c>
      <c r="S59" s="12" t="s">
        <v>61</v>
      </c>
      <c r="T59" s="18">
        <f t="shared" ref="T59" si="76">IF(MID(TRIM(U59),1,2)="no",0,1)</f>
        <v>1</v>
      </c>
      <c r="U59" s="12" t="s">
        <v>40</v>
      </c>
      <c r="V59" s="18">
        <f t="shared" ref="V59" si="77">IF(MID(TRIM(W59),1,2)="no",0,1)</f>
        <v>1</v>
      </c>
      <c r="W59" s="12" t="s">
        <v>40</v>
      </c>
      <c r="X59" s="18">
        <f t="shared" ref="X59" si="78">IF(MID(TRIM(Y59),1,2)="no",0,1)</f>
        <v>1</v>
      </c>
      <c r="Y59" s="12" t="s">
        <v>40</v>
      </c>
      <c r="Z59" s="18">
        <f t="shared" ref="Z59" si="79">IF(MID(TRIM(AA59),1,2)="no",0,1)</f>
        <v>1</v>
      </c>
      <c r="AA59" s="12" t="s">
        <v>40</v>
      </c>
      <c r="AB59" s="18">
        <f t="shared" ref="AB59" si="80">IF(MID(TRIM(AC59),1,2)="no",0,1)</f>
        <v>1</v>
      </c>
      <c r="AC59" s="12" t="s">
        <v>40</v>
      </c>
      <c r="AD59" s="18">
        <f t="shared" ref="AD59" si="81">IF(MID(TRIM(AE59),1,2)="no",0,1)</f>
        <v>0</v>
      </c>
      <c r="AE59" s="12" t="s">
        <v>61</v>
      </c>
      <c r="AF59" s="18">
        <f t="shared" ref="AF59" si="82">F59+H59+J59+L59+N59+P59+R59+T59+V59+X59+Z59+AB59+AD59</f>
        <v>11</v>
      </c>
      <c r="AG59" s="13">
        <f>AF59/13</f>
        <v>0.84615384615384615</v>
      </c>
      <c r="AH59" s="18">
        <f t="shared" ref="AH59" si="83">IF(MID(TRIM(AI59),1,2)="no",0,1)</f>
        <v>0</v>
      </c>
      <c r="AI59" s="12" t="s">
        <v>61</v>
      </c>
      <c r="AJ59" s="18">
        <f t="shared" ref="AJ59" si="84">IF(MID(TRIM(AK59),1,2)="no",0,1)</f>
        <v>1</v>
      </c>
      <c r="AK59" s="12" t="s">
        <v>40</v>
      </c>
      <c r="AL59" s="18">
        <f t="shared" ref="AL59" si="85">+AH59+AJ59</f>
        <v>1</v>
      </c>
      <c r="AM59" s="19">
        <f t="shared" ref="AM59" si="86">AL59/2</f>
        <v>0.5</v>
      </c>
      <c r="AN59" s="20">
        <f t="shared" ref="AN59" si="87">IF(MID(TRIM(AO59),1,2)="no",0,1)</f>
        <v>0</v>
      </c>
      <c r="AO59" s="12" t="s">
        <v>61</v>
      </c>
      <c r="AP59" s="20">
        <f t="shared" ref="AP59" si="88">IF(MID(TRIM(AQ59),1,2)="no",0,1)</f>
        <v>0</v>
      </c>
      <c r="AQ59" s="12" t="s">
        <v>61</v>
      </c>
      <c r="AR59" s="20">
        <f t="shared" ref="AR59" si="89">IF(MID(TRIM(AS59),1,2)="no",0,1)</f>
        <v>0</v>
      </c>
      <c r="AS59" s="12" t="s">
        <v>61</v>
      </c>
      <c r="AT59" s="20">
        <f t="shared" ref="AT59" si="90">IF(MID(TRIM(AU59),1,2)="no",0,1)</f>
        <v>0</v>
      </c>
      <c r="AU59" s="12" t="s">
        <v>61</v>
      </c>
      <c r="AV59" s="20">
        <f t="shared" ref="AV59" si="91">IF(MID(TRIM(AW59),1,2)="no",0,1)</f>
        <v>0</v>
      </c>
      <c r="AW59" s="12" t="s">
        <v>61</v>
      </c>
      <c r="AX59" s="14">
        <f t="shared" si="23"/>
        <v>0</v>
      </c>
      <c r="AY59" s="28">
        <f t="shared" ref="AY59" si="92">AX59/5</f>
        <v>0</v>
      </c>
      <c r="AZ59" s="16">
        <f t="shared" si="31"/>
        <v>0.44871794871794873</v>
      </c>
    </row>
    <row r="60" spans="2:53" ht="30" x14ac:dyDescent="0.3">
      <c r="B60" s="57">
        <v>56</v>
      </c>
      <c r="C60" s="29" t="s">
        <v>97</v>
      </c>
      <c r="D60" s="11" t="s">
        <v>98</v>
      </c>
      <c r="E60" s="12">
        <v>4</v>
      </c>
      <c r="F60" s="12">
        <f t="shared" si="0"/>
        <v>1</v>
      </c>
      <c r="G60" s="12" t="s">
        <v>40</v>
      </c>
      <c r="H60" s="12">
        <f t="shared" si="1"/>
        <v>1</v>
      </c>
      <c r="I60" s="12" t="s">
        <v>40</v>
      </c>
      <c r="J60" s="12">
        <f t="shared" si="2"/>
        <v>1</v>
      </c>
      <c r="K60" s="12" t="s">
        <v>40</v>
      </c>
      <c r="L60" s="12">
        <f t="shared" si="3"/>
        <v>1</v>
      </c>
      <c r="M60" s="12" t="s">
        <v>40</v>
      </c>
      <c r="N60" s="12">
        <f t="shared" si="4"/>
        <v>1</v>
      </c>
      <c r="O60" s="12" t="s">
        <v>40</v>
      </c>
      <c r="P60" s="12">
        <f t="shared" si="5"/>
        <v>1</v>
      </c>
      <c r="Q60" s="12" t="s">
        <v>40</v>
      </c>
      <c r="R60" s="12">
        <f t="shared" si="6"/>
        <v>1</v>
      </c>
      <c r="S60" s="12" t="s">
        <v>40</v>
      </c>
      <c r="T60" s="12">
        <f t="shared" si="7"/>
        <v>1</v>
      </c>
      <c r="U60" s="12" t="s">
        <v>40</v>
      </c>
      <c r="V60" s="12">
        <f t="shared" si="8"/>
        <v>1</v>
      </c>
      <c r="W60" s="12" t="s">
        <v>40</v>
      </c>
      <c r="X60" s="12">
        <f t="shared" si="9"/>
        <v>1</v>
      </c>
      <c r="Y60" s="12" t="s">
        <v>40</v>
      </c>
      <c r="Z60" s="12">
        <f t="shared" si="10"/>
        <v>1</v>
      </c>
      <c r="AA60" s="12" t="s">
        <v>40</v>
      </c>
      <c r="AB60" s="24"/>
      <c r="AC60" s="24"/>
      <c r="AE60" s="24"/>
      <c r="AF60" s="12">
        <f>F60+H60+J60+L60+N60+P60+R60+T60+V60+X60+Z60</f>
        <v>11</v>
      </c>
      <c r="AG60" s="13">
        <f>AF60/11</f>
        <v>1</v>
      </c>
      <c r="AH60" s="24"/>
      <c r="AI60" s="24"/>
      <c r="AJ60" s="12">
        <f t="shared" si="36"/>
        <v>1</v>
      </c>
      <c r="AK60" s="12" t="s">
        <v>40</v>
      </c>
      <c r="AL60" s="12">
        <f>+AJ60</f>
        <v>1</v>
      </c>
      <c r="AM60" s="13">
        <f>AL60/1</f>
        <v>1</v>
      </c>
      <c r="AN60" s="14">
        <f t="shared" si="18"/>
        <v>1</v>
      </c>
      <c r="AO60" s="12" t="s">
        <v>40</v>
      </c>
      <c r="AP60" s="14">
        <f t="shared" si="19"/>
        <v>1</v>
      </c>
      <c r="AQ60" s="12" t="s">
        <v>339</v>
      </c>
      <c r="AR60" s="14">
        <f t="shared" si="20"/>
        <v>1</v>
      </c>
      <c r="AS60" s="12" t="s">
        <v>339</v>
      </c>
      <c r="AT60" s="14">
        <f t="shared" si="21"/>
        <v>1</v>
      </c>
      <c r="AU60" s="12" t="s">
        <v>339</v>
      </c>
      <c r="AV60" s="14">
        <f t="shared" si="22"/>
        <v>1</v>
      </c>
      <c r="AW60" s="12" t="s">
        <v>339</v>
      </c>
      <c r="AX60" s="14">
        <f t="shared" si="23"/>
        <v>5</v>
      </c>
      <c r="AY60" s="15">
        <f t="shared" si="24"/>
        <v>1</v>
      </c>
      <c r="AZ60" s="16">
        <f t="shared" si="31"/>
        <v>1</v>
      </c>
    </row>
    <row r="61" spans="2:53" ht="30" x14ac:dyDescent="0.3">
      <c r="B61" s="57">
        <v>57</v>
      </c>
      <c r="C61" s="29" t="s">
        <v>97</v>
      </c>
      <c r="D61" s="11" t="s">
        <v>99</v>
      </c>
      <c r="E61" s="12">
        <v>4</v>
      </c>
      <c r="F61" s="12">
        <f t="shared" si="0"/>
        <v>1</v>
      </c>
      <c r="G61" s="12" t="s">
        <v>40</v>
      </c>
      <c r="H61" s="12">
        <f t="shared" si="1"/>
        <v>1</v>
      </c>
      <c r="I61" s="12" t="s">
        <v>40</v>
      </c>
      <c r="J61" s="12">
        <f t="shared" si="2"/>
        <v>1</v>
      </c>
      <c r="K61" s="12" t="s">
        <v>40</v>
      </c>
      <c r="L61" s="12">
        <f t="shared" si="3"/>
        <v>1</v>
      </c>
      <c r="M61" s="12" t="s">
        <v>40</v>
      </c>
      <c r="N61" s="12">
        <f t="shared" si="4"/>
        <v>1</v>
      </c>
      <c r="O61" s="12" t="s">
        <v>40</v>
      </c>
      <c r="P61" s="12">
        <f t="shared" si="5"/>
        <v>1</v>
      </c>
      <c r="Q61" s="12" t="s">
        <v>40</v>
      </c>
      <c r="R61" s="12">
        <f t="shared" si="6"/>
        <v>1</v>
      </c>
      <c r="S61" s="12" t="s">
        <v>40</v>
      </c>
      <c r="T61" s="12">
        <f t="shared" si="7"/>
        <v>1</v>
      </c>
      <c r="U61" s="12" t="s">
        <v>40</v>
      </c>
      <c r="V61" s="12">
        <f t="shared" si="8"/>
        <v>1</v>
      </c>
      <c r="W61" s="12" t="s">
        <v>40</v>
      </c>
      <c r="X61" s="12">
        <f t="shared" si="9"/>
        <v>1</v>
      </c>
      <c r="Y61" s="12" t="s">
        <v>40</v>
      </c>
      <c r="Z61" s="12">
        <f t="shared" si="10"/>
        <v>1</v>
      </c>
      <c r="AA61" s="12" t="s">
        <v>40</v>
      </c>
      <c r="AB61" s="24"/>
      <c r="AC61" s="24"/>
      <c r="AD61" s="24"/>
      <c r="AE61" s="24"/>
      <c r="AF61" s="12">
        <f t="shared" ref="AF61" si="93">F61+H61+J61+L61+N61+P61+R61+T61+V61+X61+Z61</f>
        <v>11</v>
      </c>
      <c r="AG61" s="13">
        <f t="shared" ref="AG61" si="94">AF61/11</f>
        <v>1</v>
      </c>
      <c r="AH61" s="24"/>
      <c r="AI61" s="24"/>
      <c r="AJ61" s="12">
        <f t="shared" si="36"/>
        <v>1</v>
      </c>
      <c r="AK61" s="12" t="s">
        <v>40</v>
      </c>
      <c r="AL61" s="12">
        <f t="shared" ref="AL61:AL62" si="95">+AJ61</f>
        <v>1</v>
      </c>
      <c r="AM61" s="13">
        <f t="shared" ref="AM61:AM62" si="96">AL61/1</f>
        <v>1</v>
      </c>
      <c r="AN61" s="14">
        <f t="shared" si="18"/>
        <v>1</v>
      </c>
      <c r="AO61" s="12" t="s">
        <v>40</v>
      </c>
      <c r="AP61" s="14">
        <f t="shared" si="19"/>
        <v>1</v>
      </c>
      <c r="AQ61" s="12" t="s">
        <v>339</v>
      </c>
      <c r="AR61" s="14">
        <f t="shared" si="20"/>
        <v>1</v>
      </c>
      <c r="AS61" s="12" t="s">
        <v>339</v>
      </c>
      <c r="AT61" s="14">
        <f t="shared" si="21"/>
        <v>1</v>
      </c>
      <c r="AU61" s="12" t="s">
        <v>339</v>
      </c>
      <c r="AV61" s="14">
        <f t="shared" si="22"/>
        <v>1</v>
      </c>
      <c r="AW61" s="12" t="s">
        <v>339</v>
      </c>
      <c r="AX61" s="14">
        <f t="shared" si="23"/>
        <v>5</v>
      </c>
      <c r="AY61" s="15">
        <f t="shared" si="24"/>
        <v>1</v>
      </c>
      <c r="AZ61" s="16">
        <f t="shared" si="31"/>
        <v>1</v>
      </c>
    </row>
    <row r="62" spans="2:53" ht="30" x14ac:dyDescent="0.3">
      <c r="B62" s="57">
        <v>58</v>
      </c>
      <c r="C62" s="29" t="s">
        <v>97</v>
      </c>
      <c r="D62" s="11" t="s">
        <v>100</v>
      </c>
      <c r="E62" s="12">
        <v>4</v>
      </c>
      <c r="F62" s="12">
        <f t="shared" si="0"/>
        <v>1</v>
      </c>
      <c r="G62" s="12" t="s">
        <v>40</v>
      </c>
      <c r="H62" s="12">
        <f t="shared" si="1"/>
        <v>1</v>
      </c>
      <c r="I62" s="12" t="s">
        <v>40</v>
      </c>
      <c r="J62" s="12">
        <f t="shared" si="2"/>
        <v>1</v>
      </c>
      <c r="K62" s="12" t="s">
        <v>40</v>
      </c>
      <c r="L62" s="12">
        <f t="shared" si="3"/>
        <v>1</v>
      </c>
      <c r="M62" s="12" t="s">
        <v>40</v>
      </c>
      <c r="N62" s="12">
        <f t="shared" si="4"/>
        <v>1</v>
      </c>
      <c r="O62" s="12" t="s">
        <v>40</v>
      </c>
      <c r="P62" s="12">
        <f t="shared" si="5"/>
        <v>0</v>
      </c>
      <c r="Q62" s="12" t="s">
        <v>61</v>
      </c>
      <c r="R62" s="12">
        <f t="shared" si="6"/>
        <v>0</v>
      </c>
      <c r="S62" s="12" t="s">
        <v>61</v>
      </c>
      <c r="T62" s="12">
        <f t="shared" si="7"/>
        <v>0</v>
      </c>
      <c r="U62" s="12" t="s">
        <v>61</v>
      </c>
      <c r="V62" s="12">
        <f t="shared" si="8"/>
        <v>1</v>
      </c>
      <c r="W62" s="12" t="s">
        <v>40</v>
      </c>
      <c r="X62" s="12">
        <f t="shared" si="9"/>
        <v>1</v>
      </c>
      <c r="Y62" s="12" t="s">
        <v>40</v>
      </c>
      <c r="Z62" s="12">
        <f t="shared" si="10"/>
        <v>1</v>
      </c>
      <c r="AA62" s="12" t="s">
        <v>40</v>
      </c>
      <c r="AB62" s="24"/>
      <c r="AC62" s="24"/>
      <c r="AD62" s="24"/>
      <c r="AE62" s="24"/>
      <c r="AF62" s="12">
        <f>F62+H62+J62+L62+N62+P62+R62+T62+V62+X62+Z62</f>
        <v>8</v>
      </c>
      <c r="AG62" s="13">
        <f>AF62/11</f>
        <v>0.72727272727272729</v>
      </c>
      <c r="AH62" s="24"/>
      <c r="AI62" s="24"/>
      <c r="AJ62" s="12">
        <f t="shared" si="36"/>
        <v>1</v>
      </c>
      <c r="AK62" s="12" t="s">
        <v>40</v>
      </c>
      <c r="AL62" s="12">
        <f t="shared" si="95"/>
        <v>1</v>
      </c>
      <c r="AM62" s="13">
        <f t="shared" si="96"/>
        <v>1</v>
      </c>
      <c r="AN62" s="14">
        <f t="shared" si="18"/>
        <v>1</v>
      </c>
      <c r="AO62" s="12" t="s">
        <v>40</v>
      </c>
      <c r="AP62" s="14">
        <f t="shared" si="19"/>
        <v>1</v>
      </c>
      <c r="AQ62" s="12" t="s">
        <v>339</v>
      </c>
      <c r="AR62" s="14">
        <f t="shared" si="20"/>
        <v>1</v>
      </c>
      <c r="AS62" s="12" t="s">
        <v>339</v>
      </c>
      <c r="AT62" s="14">
        <f t="shared" si="21"/>
        <v>1</v>
      </c>
      <c r="AU62" s="12" t="s">
        <v>339</v>
      </c>
      <c r="AV62" s="14">
        <f t="shared" si="22"/>
        <v>0</v>
      </c>
      <c r="AW62" s="12" t="s">
        <v>61</v>
      </c>
      <c r="AX62" s="14">
        <f t="shared" si="23"/>
        <v>4</v>
      </c>
      <c r="AY62" s="15">
        <f t="shared" si="24"/>
        <v>0.8</v>
      </c>
      <c r="AZ62" s="16">
        <f t="shared" si="31"/>
        <v>0.84242424242424241</v>
      </c>
    </row>
    <row r="63" spans="2:53" s="23" customFormat="1" ht="30" x14ac:dyDescent="0.3">
      <c r="B63" s="57">
        <v>59</v>
      </c>
      <c r="C63" s="29" t="s">
        <v>97</v>
      </c>
      <c r="D63" s="17" t="s">
        <v>101</v>
      </c>
      <c r="E63" s="18">
        <v>3</v>
      </c>
      <c r="F63" s="18">
        <f t="shared" si="0"/>
        <v>1</v>
      </c>
      <c r="G63" s="12" t="s">
        <v>40</v>
      </c>
      <c r="H63" s="18">
        <f t="shared" si="1"/>
        <v>1</v>
      </c>
      <c r="I63" s="12" t="s">
        <v>40</v>
      </c>
      <c r="J63" s="18">
        <f t="shared" si="2"/>
        <v>1</v>
      </c>
      <c r="K63" s="12" t="s">
        <v>40</v>
      </c>
      <c r="L63" s="18">
        <f t="shared" si="3"/>
        <v>1</v>
      </c>
      <c r="M63" s="12" t="s">
        <v>40</v>
      </c>
      <c r="N63" s="18">
        <f t="shared" si="4"/>
        <v>1</v>
      </c>
      <c r="O63" s="12" t="s">
        <v>40</v>
      </c>
      <c r="P63" s="18">
        <f t="shared" si="5"/>
        <v>1</v>
      </c>
      <c r="Q63" s="12" t="s">
        <v>40</v>
      </c>
      <c r="R63" s="18">
        <f t="shared" si="6"/>
        <v>1</v>
      </c>
      <c r="S63" s="12" t="s">
        <v>40</v>
      </c>
      <c r="T63" s="18">
        <f t="shared" si="7"/>
        <v>1</v>
      </c>
      <c r="U63" s="12" t="s">
        <v>40</v>
      </c>
      <c r="V63" s="18">
        <f t="shared" si="8"/>
        <v>1</v>
      </c>
      <c r="W63" s="12" t="s">
        <v>40</v>
      </c>
      <c r="X63" s="18">
        <f t="shared" si="9"/>
        <v>1</v>
      </c>
      <c r="Y63" s="12" t="s">
        <v>40</v>
      </c>
      <c r="Z63" s="18">
        <f t="shared" si="10"/>
        <v>1</v>
      </c>
      <c r="AA63" s="12" t="s">
        <v>40</v>
      </c>
      <c r="AB63" s="18">
        <f t="shared" ref="AB63:AB65" si="97">IF(MID(TRIM(AC63),1,2)="no",0,1)</f>
        <v>1</v>
      </c>
      <c r="AC63" s="12" t="s">
        <v>40</v>
      </c>
      <c r="AD63" s="18">
        <f t="shared" ref="AD63:AD65" si="98">IF(MID(TRIM(AE63),1,2)="no",0,1)</f>
        <v>1</v>
      </c>
      <c r="AE63" s="12" t="s">
        <v>40</v>
      </c>
      <c r="AF63" s="18">
        <f t="shared" ref="AF63:AF65" si="99">F63+H63+J63+L63+N63+P63+R63+T63+V63+X63+Z63+AB63+AD63</f>
        <v>13</v>
      </c>
      <c r="AG63" s="19">
        <f t="shared" ref="AG63:AG65" si="100">AF63/13</f>
        <v>1</v>
      </c>
      <c r="AH63" s="18">
        <f t="shared" ref="AH63:AH65" si="101">IF(MID(TRIM(AI63),1,2)="no",0,1)</f>
        <v>0</v>
      </c>
      <c r="AI63" s="12" t="s">
        <v>61</v>
      </c>
      <c r="AJ63" s="18">
        <f t="shared" si="36"/>
        <v>1</v>
      </c>
      <c r="AK63" s="12" t="s">
        <v>40</v>
      </c>
      <c r="AL63" s="18">
        <f t="shared" ref="AL63:AL65" si="102">+AH63+AJ63</f>
        <v>1</v>
      </c>
      <c r="AM63" s="19">
        <f t="shared" ref="AM63:AM65" si="103">AL63/2</f>
        <v>0.5</v>
      </c>
      <c r="AN63" s="20">
        <f t="shared" si="18"/>
        <v>1</v>
      </c>
      <c r="AO63" s="12" t="s">
        <v>40</v>
      </c>
      <c r="AP63" s="20">
        <f t="shared" si="19"/>
        <v>1</v>
      </c>
      <c r="AQ63" s="12" t="s">
        <v>339</v>
      </c>
      <c r="AR63" s="20">
        <f t="shared" si="20"/>
        <v>1</v>
      </c>
      <c r="AS63" s="12" t="s">
        <v>339</v>
      </c>
      <c r="AT63" s="20">
        <f t="shared" si="21"/>
        <v>1</v>
      </c>
      <c r="AU63" s="12" t="s">
        <v>339</v>
      </c>
      <c r="AV63" s="20">
        <f t="shared" si="22"/>
        <v>1</v>
      </c>
      <c r="AW63" s="12" t="s">
        <v>339</v>
      </c>
      <c r="AX63" s="20">
        <f t="shared" si="23"/>
        <v>5</v>
      </c>
      <c r="AY63" s="21">
        <f t="shared" si="24"/>
        <v>1</v>
      </c>
      <c r="AZ63" s="16">
        <f t="shared" si="31"/>
        <v>0.83333333333333337</v>
      </c>
      <c r="BA63" s="22"/>
    </row>
    <row r="64" spans="2:53" s="23" customFormat="1" ht="30" x14ac:dyDescent="0.3">
      <c r="B64" s="57">
        <v>60</v>
      </c>
      <c r="C64" s="29" t="s">
        <v>97</v>
      </c>
      <c r="D64" s="17" t="s">
        <v>102</v>
      </c>
      <c r="E64" s="18">
        <v>1</v>
      </c>
      <c r="F64" s="18">
        <f t="shared" si="0"/>
        <v>1</v>
      </c>
      <c r="G64" s="12" t="s">
        <v>40</v>
      </c>
      <c r="H64" s="18">
        <f t="shared" si="1"/>
        <v>1</v>
      </c>
      <c r="I64" s="12" t="s">
        <v>40</v>
      </c>
      <c r="J64" s="18">
        <f t="shared" si="2"/>
        <v>1</v>
      </c>
      <c r="K64" s="12" t="s">
        <v>40</v>
      </c>
      <c r="L64" s="18">
        <f t="shared" si="3"/>
        <v>1</v>
      </c>
      <c r="M64" s="12" t="s">
        <v>40</v>
      </c>
      <c r="N64" s="18">
        <f t="shared" si="4"/>
        <v>0</v>
      </c>
      <c r="O64" s="12" t="s">
        <v>61</v>
      </c>
      <c r="P64" s="18">
        <f t="shared" si="5"/>
        <v>1</v>
      </c>
      <c r="Q64" s="12" t="s">
        <v>40</v>
      </c>
      <c r="R64" s="18">
        <f t="shared" si="6"/>
        <v>0</v>
      </c>
      <c r="S64" s="12" t="s">
        <v>61</v>
      </c>
      <c r="T64" s="18">
        <f t="shared" si="7"/>
        <v>0</v>
      </c>
      <c r="U64" s="12" t="s">
        <v>61</v>
      </c>
      <c r="V64" s="18">
        <f t="shared" si="8"/>
        <v>0</v>
      </c>
      <c r="W64" s="12" t="s">
        <v>61</v>
      </c>
      <c r="X64" s="18">
        <f t="shared" si="9"/>
        <v>0</v>
      </c>
      <c r="Y64" s="12" t="s">
        <v>61</v>
      </c>
      <c r="Z64" s="18">
        <f t="shared" si="10"/>
        <v>0</v>
      </c>
      <c r="AA64" s="12" t="s">
        <v>61</v>
      </c>
      <c r="AB64" s="18">
        <f t="shared" si="97"/>
        <v>1</v>
      </c>
      <c r="AC64" s="12" t="s">
        <v>40</v>
      </c>
      <c r="AD64" s="18">
        <f t="shared" si="98"/>
        <v>0</v>
      </c>
      <c r="AE64" s="12" t="s">
        <v>61</v>
      </c>
      <c r="AF64" s="18">
        <f t="shared" si="99"/>
        <v>6</v>
      </c>
      <c r="AG64" s="19">
        <f t="shared" si="100"/>
        <v>0.46153846153846156</v>
      </c>
      <c r="AH64" s="18">
        <f t="shared" si="101"/>
        <v>0</v>
      </c>
      <c r="AI64" s="12" t="s">
        <v>61</v>
      </c>
      <c r="AJ64" s="18">
        <f t="shared" si="36"/>
        <v>1</v>
      </c>
      <c r="AK64" s="12" t="s">
        <v>40</v>
      </c>
      <c r="AL64" s="18">
        <f t="shared" si="102"/>
        <v>1</v>
      </c>
      <c r="AM64" s="19">
        <f t="shared" si="103"/>
        <v>0.5</v>
      </c>
      <c r="AN64" s="20">
        <f t="shared" si="18"/>
        <v>1</v>
      </c>
      <c r="AO64" s="12" t="s">
        <v>40</v>
      </c>
      <c r="AP64" s="20">
        <f t="shared" si="19"/>
        <v>1</v>
      </c>
      <c r="AQ64" s="12" t="s">
        <v>339</v>
      </c>
      <c r="AR64" s="20">
        <f t="shared" si="20"/>
        <v>1</v>
      </c>
      <c r="AS64" s="12" t="s">
        <v>339</v>
      </c>
      <c r="AT64" s="20">
        <f t="shared" si="21"/>
        <v>1</v>
      </c>
      <c r="AU64" s="12" t="s">
        <v>339</v>
      </c>
      <c r="AV64" s="20">
        <f t="shared" si="22"/>
        <v>1</v>
      </c>
      <c r="AW64" s="12" t="s">
        <v>339</v>
      </c>
      <c r="AX64" s="20">
        <f t="shared" si="23"/>
        <v>5</v>
      </c>
      <c r="AY64" s="21">
        <f t="shared" si="24"/>
        <v>1</v>
      </c>
      <c r="AZ64" s="16">
        <f t="shared" si="31"/>
        <v>0.65384615384615385</v>
      </c>
      <c r="BA64" s="22"/>
    </row>
    <row r="65" spans="2:53" s="23" customFormat="1" ht="30" x14ac:dyDescent="0.3">
      <c r="B65" s="57">
        <v>61</v>
      </c>
      <c r="C65" s="29" t="s">
        <v>97</v>
      </c>
      <c r="D65" s="17" t="s">
        <v>103</v>
      </c>
      <c r="E65" s="18">
        <v>1</v>
      </c>
      <c r="F65" s="18">
        <f t="shared" si="0"/>
        <v>1</v>
      </c>
      <c r="G65" s="12" t="s">
        <v>40</v>
      </c>
      <c r="H65" s="18">
        <f t="shared" si="1"/>
        <v>1</v>
      </c>
      <c r="I65" s="12" t="s">
        <v>40</v>
      </c>
      <c r="J65" s="18">
        <f t="shared" si="2"/>
        <v>1</v>
      </c>
      <c r="K65" s="12" t="s">
        <v>40</v>
      </c>
      <c r="L65" s="18">
        <f t="shared" si="3"/>
        <v>1</v>
      </c>
      <c r="M65" s="12" t="s">
        <v>40</v>
      </c>
      <c r="N65" s="18">
        <f t="shared" si="4"/>
        <v>1</v>
      </c>
      <c r="O65" s="12" t="s">
        <v>40</v>
      </c>
      <c r="P65" s="18">
        <f t="shared" si="5"/>
        <v>1</v>
      </c>
      <c r="Q65" s="12" t="s">
        <v>40</v>
      </c>
      <c r="R65" s="18">
        <f t="shared" si="6"/>
        <v>0</v>
      </c>
      <c r="S65" s="12" t="s">
        <v>61</v>
      </c>
      <c r="T65" s="18">
        <f t="shared" si="7"/>
        <v>0</v>
      </c>
      <c r="U65" s="12" t="s">
        <v>61</v>
      </c>
      <c r="V65" s="18">
        <f t="shared" si="8"/>
        <v>1</v>
      </c>
      <c r="W65" s="12" t="s">
        <v>40</v>
      </c>
      <c r="X65" s="18">
        <f t="shared" si="9"/>
        <v>1</v>
      </c>
      <c r="Y65" s="12" t="s">
        <v>40</v>
      </c>
      <c r="Z65" s="18">
        <f t="shared" si="10"/>
        <v>1</v>
      </c>
      <c r="AA65" s="12" t="s">
        <v>40</v>
      </c>
      <c r="AB65" s="18">
        <f t="shared" si="97"/>
        <v>1</v>
      </c>
      <c r="AC65" s="12" t="s">
        <v>40</v>
      </c>
      <c r="AD65" s="18">
        <f t="shared" si="98"/>
        <v>1</v>
      </c>
      <c r="AE65" s="12" t="s">
        <v>40</v>
      </c>
      <c r="AF65" s="18">
        <f t="shared" si="99"/>
        <v>11</v>
      </c>
      <c r="AG65" s="19">
        <f t="shared" si="100"/>
        <v>0.84615384615384615</v>
      </c>
      <c r="AH65" s="18">
        <f t="shared" si="101"/>
        <v>1</v>
      </c>
      <c r="AI65" s="12" t="s">
        <v>40</v>
      </c>
      <c r="AJ65" s="18">
        <f t="shared" si="36"/>
        <v>1</v>
      </c>
      <c r="AK65" s="12" t="s">
        <v>40</v>
      </c>
      <c r="AL65" s="18">
        <f t="shared" si="102"/>
        <v>2</v>
      </c>
      <c r="AM65" s="19">
        <f t="shared" si="103"/>
        <v>1</v>
      </c>
      <c r="AN65" s="20">
        <f t="shared" si="18"/>
        <v>1</v>
      </c>
      <c r="AO65" s="12" t="s">
        <v>40</v>
      </c>
      <c r="AP65" s="20">
        <f t="shared" si="19"/>
        <v>1</v>
      </c>
      <c r="AQ65" s="12" t="s">
        <v>339</v>
      </c>
      <c r="AR65" s="20">
        <f t="shared" si="20"/>
        <v>1</v>
      </c>
      <c r="AS65" s="12" t="s">
        <v>339</v>
      </c>
      <c r="AT65" s="20">
        <f t="shared" si="21"/>
        <v>1</v>
      </c>
      <c r="AU65" s="12" t="s">
        <v>339</v>
      </c>
      <c r="AV65" s="20">
        <f t="shared" si="22"/>
        <v>1</v>
      </c>
      <c r="AW65" s="12" t="s">
        <v>339</v>
      </c>
      <c r="AX65" s="20">
        <f t="shared" si="23"/>
        <v>5</v>
      </c>
      <c r="AY65" s="21">
        <f t="shared" si="24"/>
        <v>1</v>
      </c>
      <c r="AZ65" s="16">
        <f t="shared" si="31"/>
        <v>0.94871794871794879</v>
      </c>
      <c r="BA65" s="22"/>
    </row>
    <row r="66" spans="2:53" ht="30" x14ac:dyDescent="0.3">
      <c r="B66" s="57">
        <v>62</v>
      </c>
      <c r="C66" s="29" t="s">
        <v>97</v>
      </c>
      <c r="D66" s="11" t="s">
        <v>104</v>
      </c>
      <c r="E66" s="12">
        <v>4</v>
      </c>
      <c r="F66" s="12">
        <f t="shared" si="0"/>
        <v>1</v>
      </c>
      <c r="G66" s="12" t="s">
        <v>40</v>
      </c>
      <c r="H66" s="12">
        <f t="shared" si="1"/>
        <v>1</v>
      </c>
      <c r="I66" s="12" t="s">
        <v>40</v>
      </c>
      <c r="J66" s="12">
        <f t="shared" si="2"/>
        <v>1</v>
      </c>
      <c r="K66" s="12" t="s">
        <v>40</v>
      </c>
      <c r="L66" s="12">
        <f t="shared" si="3"/>
        <v>1</v>
      </c>
      <c r="M66" s="12" t="s">
        <v>40</v>
      </c>
      <c r="N66" s="12">
        <f t="shared" si="4"/>
        <v>1</v>
      </c>
      <c r="O66" s="12" t="s">
        <v>40</v>
      </c>
      <c r="P66" s="12">
        <f t="shared" si="5"/>
        <v>1</v>
      </c>
      <c r="Q66" s="12" t="s">
        <v>40</v>
      </c>
      <c r="R66" s="12">
        <f t="shared" si="6"/>
        <v>1</v>
      </c>
      <c r="S66" s="12" t="s">
        <v>40</v>
      </c>
      <c r="T66" s="12">
        <f t="shared" si="7"/>
        <v>0</v>
      </c>
      <c r="U66" s="12" t="s">
        <v>61</v>
      </c>
      <c r="V66" s="12">
        <f t="shared" si="8"/>
        <v>1</v>
      </c>
      <c r="W66" s="12" t="s">
        <v>40</v>
      </c>
      <c r="X66" s="12">
        <f t="shared" si="9"/>
        <v>1</v>
      </c>
      <c r="Y66" s="12" t="s">
        <v>40</v>
      </c>
      <c r="Z66" s="12">
        <f t="shared" si="10"/>
        <v>1</v>
      </c>
      <c r="AA66" s="12" t="s">
        <v>40</v>
      </c>
      <c r="AB66" s="24"/>
      <c r="AC66" s="24"/>
      <c r="AD66" s="24"/>
      <c r="AE66" s="24"/>
      <c r="AF66" s="12">
        <f>F66+H66+J66+L66+N66+P66+R66+T66+V66+X66+Z66</f>
        <v>10</v>
      </c>
      <c r="AG66" s="13">
        <f>AF66/11</f>
        <v>0.90909090909090906</v>
      </c>
      <c r="AH66" s="24"/>
      <c r="AI66" s="24"/>
      <c r="AJ66" s="12">
        <f t="shared" si="36"/>
        <v>1</v>
      </c>
      <c r="AK66" s="12" t="s">
        <v>40</v>
      </c>
      <c r="AL66" s="12">
        <f>+AJ66</f>
        <v>1</v>
      </c>
      <c r="AM66" s="13">
        <f>AL66/1</f>
        <v>1</v>
      </c>
      <c r="AN66" s="14">
        <f t="shared" si="18"/>
        <v>1</v>
      </c>
      <c r="AO66" s="12" t="s">
        <v>40</v>
      </c>
      <c r="AP66" s="14">
        <f t="shared" si="19"/>
        <v>1</v>
      </c>
      <c r="AQ66" s="12" t="s">
        <v>339</v>
      </c>
      <c r="AR66" s="14">
        <f t="shared" si="20"/>
        <v>1</v>
      </c>
      <c r="AS66" s="12" t="s">
        <v>339</v>
      </c>
      <c r="AT66" s="14">
        <f t="shared" si="21"/>
        <v>1</v>
      </c>
      <c r="AU66" s="12" t="s">
        <v>339</v>
      </c>
      <c r="AV66" s="14">
        <f t="shared" si="22"/>
        <v>1</v>
      </c>
      <c r="AW66" s="12" t="s">
        <v>339</v>
      </c>
      <c r="AX66" s="14">
        <f t="shared" si="23"/>
        <v>5</v>
      </c>
      <c r="AY66" s="15">
        <f t="shared" si="24"/>
        <v>1</v>
      </c>
      <c r="AZ66" s="16">
        <f t="shared" si="31"/>
        <v>0.96969696969696972</v>
      </c>
      <c r="BA66" s="44"/>
    </row>
    <row r="67" spans="2:53" ht="30" x14ac:dyDescent="0.3">
      <c r="B67" s="57">
        <v>63</v>
      </c>
      <c r="C67" s="11" t="s">
        <v>105</v>
      </c>
      <c r="D67" s="11" t="s">
        <v>106</v>
      </c>
      <c r="E67" s="12">
        <v>4</v>
      </c>
      <c r="F67" s="12">
        <f t="shared" si="0"/>
        <v>1</v>
      </c>
      <c r="G67" s="12" t="s">
        <v>40</v>
      </c>
      <c r="H67" s="12">
        <f t="shared" si="1"/>
        <v>1</v>
      </c>
      <c r="I67" s="12" t="s">
        <v>40</v>
      </c>
      <c r="J67" s="12">
        <f t="shared" si="2"/>
        <v>1</v>
      </c>
      <c r="K67" s="12" t="s">
        <v>40</v>
      </c>
      <c r="L67" s="12">
        <f t="shared" si="3"/>
        <v>1</v>
      </c>
      <c r="M67" s="12" t="s">
        <v>40</v>
      </c>
      <c r="N67" s="12">
        <f t="shared" si="4"/>
        <v>1</v>
      </c>
      <c r="O67" s="12" t="s">
        <v>40</v>
      </c>
      <c r="P67" s="12">
        <f t="shared" si="5"/>
        <v>1</v>
      </c>
      <c r="Q67" s="12" t="s">
        <v>40</v>
      </c>
      <c r="R67" s="12">
        <f t="shared" si="6"/>
        <v>0</v>
      </c>
      <c r="S67" s="12" t="s">
        <v>61</v>
      </c>
      <c r="T67" s="12">
        <f t="shared" si="7"/>
        <v>0</v>
      </c>
      <c r="U67" s="12" t="s">
        <v>61</v>
      </c>
      <c r="V67" s="12">
        <f t="shared" si="8"/>
        <v>1</v>
      </c>
      <c r="W67" s="12" t="s">
        <v>40</v>
      </c>
      <c r="X67" s="12">
        <f t="shared" si="9"/>
        <v>1</v>
      </c>
      <c r="Y67" s="12" t="s">
        <v>40</v>
      </c>
      <c r="Z67" s="12">
        <f t="shared" si="10"/>
        <v>1</v>
      </c>
      <c r="AA67" s="12" t="s">
        <v>40</v>
      </c>
      <c r="AB67" s="24"/>
      <c r="AC67" s="24"/>
      <c r="AD67" s="24"/>
      <c r="AE67" s="24"/>
      <c r="AF67" s="12">
        <f t="shared" ref="AF67:AF75" si="104">F67+H67+J67+L67+N67+P67+R67+T67+V67+X67+Z67</f>
        <v>9</v>
      </c>
      <c r="AG67" s="13">
        <f t="shared" ref="AG67:AG75" si="105">AF67/11</f>
        <v>0.81818181818181823</v>
      </c>
      <c r="AH67" s="24"/>
      <c r="AI67" s="24"/>
      <c r="AJ67" s="12">
        <f t="shared" si="36"/>
        <v>1</v>
      </c>
      <c r="AK67" s="12" t="s">
        <v>40</v>
      </c>
      <c r="AL67" s="12">
        <f>+AJ67</f>
        <v>1</v>
      </c>
      <c r="AM67" s="13">
        <f>AL67/1</f>
        <v>1</v>
      </c>
      <c r="AN67" s="14">
        <f t="shared" si="18"/>
        <v>1</v>
      </c>
      <c r="AO67" s="12" t="s">
        <v>40</v>
      </c>
      <c r="AP67" s="14">
        <f t="shared" si="19"/>
        <v>1</v>
      </c>
      <c r="AQ67" s="12" t="s">
        <v>339</v>
      </c>
      <c r="AR67" s="14">
        <f t="shared" si="20"/>
        <v>1</v>
      </c>
      <c r="AS67" s="12" t="s">
        <v>339</v>
      </c>
      <c r="AT67" s="14">
        <f t="shared" si="21"/>
        <v>1</v>
      </c>
      <c r="AU67" s="12" t="s">
        <v>339</v>
      </c>
      <c r="AV67" s="14">
        <f t="shared" si="22"/>
        <v>1</v>
      </c>
      <c r="AW67" s="12" t="s">
        <v>339</v>
      </c>
      <c r="AX67" s="14">
        <f t="shared" si="23"/>
        <v>5</v>
      </c>
      <c r="AY67" s="15">
        <f t="shared" si="24"/>
        <v>1</v>
      </c>
      <c r="AZ67" s="16">
        <f t="shared" si="31"/>
        <v>0.93939393939393945</v>
      </c>
    </row>
    <row r="68" spans="2:53" x14ac:dyDescent="0.3">
      <c r="B68" s="57">
        <v>64</v>
      </c>
      <c r="C68" s="11" t="s">
        <v>105</v>
      </c>
      <c r="D68" s="11" t="s">
        <v>107</v>
      </c>
      <c r="E68" s="12">
        <v>4</v>
      </c>
      <c r="F68" s="12">
        <f t="shared" si="0"/>
        <v>1</v>
      </c>
      <c r="G68" s="12" t="s">
        <v>40</v>
      </c>
      <c r="H68" s="12">
        <f t="shared" si="1"/>
        <v>1</v>
      </c>
      <c r="I68" s="12" t="s">
        <v>40</v>
      </c>
      <c r="J68" s="12">
        <f t="shared" si="2"/>
        <v>1</v>
      </c>
      <c r="K68" s="12" t="s">
        <v>40</v>
      </c>
      <c r="L68" s="12">
        <f t="shared" si="3"/>
        <v>1</v>
      </c>
      <c r="M68" s="12" t="s">
        <v>40</v>
      </c>
      <c r="N68" s="12">
        <f t="shared" si="4"/>
        <v>1</v>
      </c>
      <c r="O68" s="12" t="s">
        <v>40</v>
      </c>
      <c r="P68" s="12">
        <f t="shared" si="5"/>
        <v>1</v>
      </c>
      <c r="Q68" s="12" t="s">
        <v>40</v>
      </c>
      <c r="R68" s="12">
        <f t="shared" si="6"/>
        <v>1</v>
      </c>
      <c r="S68" s="12" t="s">
        <v>40</v>
      </c>
      <c r="T68" s="12">
        <f t="shared" si="7"/>
        <v>1</v>
      </c>
      <c r="U68" s="12" t="s">
        <v>40</v>
      </c>
      <c r="V68" s="12">
        <f t="shared" si="8"/>
        <v>1</v>
      </c>
      <c r="W68" s="12" t="s">
        <v>40</v>
      </c>
      <c r="X68" s="12">
        <f t="shared" si="9"/>
        <v>1</v>
      </c>
      <c r="Y68" s="12" t="s">
        <v>40</v>
      </c>
      <c r="Z68" s="12">
        <f t="shared" si="10"/>
        <v>1</v>
      </c>
      <c r="AA68" s="12" t="s">
        <v>40</v>
      </c>
      <c r="AB68" s="24"/>
      <c r="AC68" s="24"/>
      <c r="AD68" s="24"/>
      <c r="AE68" s="24"/>
      <c r="AF68" s="12">
        <f t="shared" si="104"/>
        <v>11</v>
      </c>
      <c r="AG68" s="13">
        <f t="shared" si="105"/>
        <v>1</v>
      </c>
      <c r="AH68" s="24"/>
      <c r="AI68" s="24"/>
      <c r="AJ68" s="12">
        <f t="shared" si="36"/>
        <v>1</v>
      </c>
      <c r="AK68" s="12" t="s">
        <v>40</v>
      </c>
      <c r="AL68" s="12">
        <f t="shared" ref="AL68:AL78" si="106">+AJ68</f>
        <v>1</v>
      </c>
      <c r="AM68" s="13">
        <f t="shared" ref="AM68:AM78" si="107">AL68/1</f>
        <v>1</v>
      </c>
      <c r="AN68" s="14">
        <f t="shared" si="18"/>
        <v>1</v>
      </c>
      <c r="AO68" s="12" t="s">
        <v>40</v>
      </c>
      <c r="AP68" s="14">
        <f t="shared" si="19"/>
        <v>1</v>
      </c>
      <c r="AQ68" s="12" t="s">
        <v>339</v>
      </c>
      <c r="AR68" s="14">
        <f t="shared" si="20"/>
        <v>1</v>
      </c>
      <c r="AS68" s="12" t="s">
        <v>339</v>
      </c>
      <c r="AT68" s="14">
        <f t="shared" si="21"/>
        <v>1</v>
      </c>
      <c r="AU68" s="12" t="s">
        <v>339</v>
      </c>
      <c r="AV68" s="14">
        <f t="shared" si="22"/>
        <v>1</v>
      </c>
      <c r="AW68" s="12" t="s">
        <v>339</v>
      </c>
      <c r="AX68" s="14">
        <f t="shared" si="23"/>
        <v>5</v>
      </c>
      <c r="AY68" s="15">
        <f t="shared" si="24"/>
        <v>1</v>
      </c>
      <c r="AZ68" s="16">
        <f t="shared" si="31"/>
        <v>1</v>
      </c>
    </row>
    <row r="69" spans="2:53" ht="30" x14ac:dyDescent="0.3">
      <c r="B69" s="57">
        <v>65</v>
      </c>
      <c r="C69" s="11" t="s">
        <v>105</v>
      </c>
      <c r="D69" s="11" t="s">
        <v>108</v>
      </c>
      <c r="E69" s="12">
        <v>4</v>
      </c>
      <c r="F69" s="12">
        <f t="shared" si="0"/>
        <v>1</v>
      </c>
      <c r="G69" s="12" t="s">
        <v>40</v>
      </c>
      <c r="H69" s="12">
        <f t="shared" si="1"/>
        <v>1</v>
      </c>
      <c r="I69" s="12" t="s">
        <v>40</v>
      </c>
      <c r="J69" s="12">
        <f t="shared" si="2"/>
        <v>1</v>
      </c>
      <c r="K69" s="12" t="s">
        <v>40</v>
      </c>
      <c r="L69" s="12">
        <f t="shared" si="3"/>
        <v>1</v>
      </c>
      <c r="M69" s="12" t="s">
        <v>40</v>
      </c>
      <c r="N69" s="12">
        <f t="shared" si="4"/>
        <v>1</v>
      </c>
      <c r="O69" s="12" t="s">
        <v>40</v>
      </c>
      <c r="P69" s="12">
        <f t="shared" si="5"/>
        <v>1</v>
      </c>
      <c r="Q69" s="12" t="s">
        <v>40</v>
      </c>
      <c r="R69" s="12">
        <f t="shared" si="6"/>
        <v>1</v>
      </c>
      <c r="S69" s="12" t="s">
        <v>40</v>
      </c>
      <c r="T69" s="12">
        <f t="shared" si="7"/>
        <v>1</v>
      </c>
      <c r="U69" s="12" t="s">
        <v>40</v>
      </c>
      <c r="V69" s="12">
        <f t="shared" si="8"/>
        <v>1</v>
      </c>
      <c r="W69" s="12" t="s">
        <v>40</v>
      </c>
      <c r="X69" s="12">
        <f t="shared" si="9"/>
        <v>1</v>
      </c>
      <c r="Y69" s="12" t="s">
        <v>40</v>
      </c>
      <c r="Z69" s="12">
        <f t="shared" si="10"/>
        <v>1</v>
      </c>
      <c r="AA69" s="12" t="s">
        <v>40</v>
      </c>
      <c r="AB69" s="24"/>
      <c r="AC69" s="24"/>
      <c r="AD69" s="24"/>
      <c r="AE69" s="24"/>
      <c r="AF69" s="12">
        <f t="shared" si="104"/>
        <v>11</v>
      </c>
      <c r="AG69" s="13">
        <f t="shared" si="105"/>
        <v>1</v>
      </c>
      <c r="AH69" s="24"/>
      <c r="AI69" s="24"/>
      <c r="AJ69" s="12">
        <f t="shared" si="36"/>
        <v>1</v>
      </c>
      <c r="AK69" s="12" t="s">
        <v>40</v>
      </c>
      <c r="AL69" s="12">
        <f t="shared" si="106"/>
        <v>1</v>
      </c>
      <c r="AM69" s="13">
        <f t="shared" si="107"/>
        <v>1</v>
      </c>
      <c r="AN69" s="14">
        <f t="shared" si="18"/>
        <v>1</v>
      </c>
      <c r="AO69" s="12" t="s">
        <v>40</v>
      </c>
      <c r="AP69" s="14">
        <f t="shared" si="19"/>
        <v>1</v>
      </c>
      <c r="AQ69" s="12" t="s">
        <v>339</v>
      </c>
      <c r="AR69" s="14">
        <f t="shared" si="20"/>
        <v>1</v>
      </c>
      <c r="AS69" s="12" t="s">
        <v>339</v>
      </c>
      <c r="AT69" s="14">
        <f t="shared" si="21"/>
        <v>1</v>
      </c>
      <c r="AU69" s="12" t="s">
        <v>339</v>
      </c>
      <c r="AV69" s="14">
        <f t="shared" si="22"/>
        <v>1</v>
      </c>
      <c r="AW69" s="12" t="s">
        <v>339</v>
      </c>
      <c r="AX69" s="14">
        <f t="shared" si="23"/>
        <v>5</v>
      </c>
      <c r="AY69" s="15">
        <f t="shared" si="24"/>
        <v>1</v>
      </c>
      <c r="AZ69" s="16">
        <f t="shared" si="31"/>
        <v>1</v>
      </c>
    </row>
    <row r="70" spans="2:53" x14ac:dyDescent="0.3">
      <c r="B70" s="57">
        <v>66</v>
      </c>
      <c r="C70" s="11" t="s">
        <v>105</v>
      </c>
      <c r="D70" s="11" t="s">
        <v>109</v>
      </c>
      <c r="E70" s="12">
        <v>4</v>
      </c>
      <c r="F70" s="12">
        <f t="shared" si="0"/>
        <v>1</v>
      </c>
      <c r="G70" s="12" t="s">
        <v>40</v>
      </c>
      <c r="H70" s="12">
        <f t="shared" si="1"/>
        <v>1</v>
      </c>
      <c r="I70" s="12" t="s">
        <v>40</v>
      </c>
      <c r="J70" s="12">
        <f t="shared" si="2"/>
        <v>1</v>
      </c>
      <c r="K70" s="12" t="s">
        <v>40</v>
      </c>
      <c r="L70" s="12">
        <f t="shared" si="3"/>
        <v>1</v>
      </c>
      <c r="M70" s="12" t="s">
        <v>40</v>
      </c>
      <c r="N70" s="12">
        <f t="shared" si="4"/>
        <v>1</v>
      </c>
      <c r="O70" s="12" t="s">
        <v>40</v>
      </c>
      <c r="P70" s="12">
        <f t="shared" si="5"/>
        <v>1</v>
      </c>
      <c r="Q70" s="12" t="s">
        <v>40</v>
      </c>
      <c r="R70" s="12">
        <f t="shared" si="6"/>
        <v>0</v>
      </c>
      <c r="S70" s="12" t="s">
        <v>61</v>
      </c>
      <c r="T70" s="12">
        <f t="shared" si="7"/>
        <v>1</v>
      </c>
      <c r="U70" s="12" t="s">
        <v>40</v>
      </c>
      <c r="V70" s="12">
        <f t="shared" si="8"/>
        <v>1</v>
      </c>
      <c r="W70" s="12" t="s">
        <v>40</v>
      </c>
      <c r="X70" s="12">
        <f t="shared" si="9"/>
        <v>1</v>
      </c>
      <c r="Y70" s="12" t="s">
        <v>40</v>
      </c>
      <c r="Z70" s="12">
        <f t="shared" si="10"/>
        <v>1</v>
      </c>
      <c r="AA70" s="12" t="s">
        <v>40</v>
      </c>
      <c r="AB70" s="24"/>
      <c r="AC70" s="24"/>
      <c r="AD70" s="24"/>
      <c r="AE70" s="24"/>
      <c r="AF70" s="12">
        <f t="shared" si="104"/>
        <v>10</v>
      </c>
      <c r="AG70" s="13">
        <f t="shared" si="105"/>
        <v>0.90909090909090906</v>
      </c>
      <c r="AH70" s="24"/>
      <c r="AI70" s="24"/>
      <c r="AJ70" s="12">
        <f t="shared" si="36"/>
        <v>1</v>
      </c>
      <c r="AK70" s="12" t="s">
        <v>40</v>
      </c>
      <c r="AL70" s="12">
        <f t="shared" si="106"/>
        <v>1</v>
      </c>
      <c r="AM70" s="13">
        <f t="shared" si="107"/>
        <v>1</v>
      </c>
      <c r="AN70" s="14">
        <f t="shared" si="18"/>
        <v>1</v>
      </c>
      <c r="AO70" s="12" t="s">
        <v>40</v>
      </c>
      <c r="AP70" s="14">
        <f t="shared" si="19"/>
        <v>1</v>
      </c>
      <c r="AQ70" s="12" t="s">
        <v>339</v>
      </c>
      <c r="AR70" s="14">
        <f t="shared" si="20"/>
        <v>1</v>
      </c>
      <c r="AS70" s="12" t="s">
        <v>339</v>
      </c>
      <c r="AT70" s="14">
        <f t="shared" si="21"/>
        <v>1</v>
      </c>
      <c r="AU70" s="12" t="s">
        <v>339</v>
      </c>
      <c r="AV70" s="14">
        <f t="shared" si="22"/>
        <v>1</v>
      </c>
      <c r="AW70" s="12" t="s">
        <v>339</v>
      </c>
      <c r="AX70" s="14">
        <f t="shared" si="23"/>
        <v>5</v>
      </c>
      <c r="AY70" s="15">
        <f t="shared" si="24"/>
        <v>1</v>
      </c>
      <c r="AZ70" s="16">
        <f t="shared" si="31"/>
        <v>0.96969696969696972</v>
      </c>
    </row>
    <row r="71" spans="2:53" x14ac:dyDescent="0.3">
      <c r="B71" s="57">
        <v>67</v>
      </c>
      <c r="C71" s="11" t="s">
        <v>105</v>
      </c>
      <c r="D71" s="11" t="s">
        <v>110</v>
      </c>
      <c r="E71" s="12">
        <v>4</v>
      </c>
      <c r="F71" s="12">
        <f t="shared" si="0"/>
        <v>1</v>
      </c>
      <c r="G71" s="12" t="s">
        <v>40</v>
      </c>
      <c r="H71" s="12">
        <f t="shared" si="1"/>
        <v>1</v>
      </c>
      <c r="I71" s="12" t="s">
        <v>40</v>
      </c>
      <c r="J71" s="12">
        <f t="shared" si="2"/>
        <v>1</v>
      </c>
      <c r="K71" s="12" t="s">
        <v>40</v>
      </c>
      <c r="L71" s="12">
        <f t="shared" si="3"/>
        <v>1</v>
      </c>
      <c r="M71" s="12" t="s">
        <v>40</v>
      </c>
      <c r="N71" s="12">
        <f t="shared" si="4"/>
        <v>1</v>
      </c>
      <c r="O71" s="12" t="s">
        <v>40</v>
      </c>
      <c r="P71" s="12">
        <f t="shared" si="5"/>
        <v>1</v>
      </c>
      <c r="Q71" s="12" t="s">
        <v>40</v>
      </c>
      <c r="R71" s="12">
        <f t="shared" si="6"/>
        <v>1</v>
      </c>
      <c r="S71" s="12" t="s">
        <v>40</v>
      </c>
      <c r="T71" s="12">
        <f t="shared" si="7"/>
        <v>1</v>
      </c>
      <c r="U71" s="12" t="s">
        <v>40</v>
      </c>
      <c r="V71" s="12">
        <f t="shared" si="8"/>
        <v>1</v>
      </c>
      <c r="W71" s="12" t="s">
        <v>40</v>
      </c>
      <c r="X71" s="12">
        <f t="shared" si="9"/>
        <v>1</v>
      </c>
      <c r="Y71" s="12" t="s">
        <v>40</v>
      </c>
      <c r="Z71" s="12">
        <f t="shared" si="10"/>
        <v>0</v>
      </c>
      <c r="AA71" s="12" t="s">
        <v>61</v>
      </c>
      <c r="AB71" s="24"/>
      <c r="AC71" s="24"/>
      <c r="AD71" s="24"/>
      <c r="AE71" s="24"/>
      <c r="AF71" s="12">
        <f t="shared" si="104"/>
        <v>10</v>
      </c>
      <c r="AG71" s="13">
        <f t="shared" si="105"/>
        <v>0.90909090909090906</v>
      </c>
      <c r="AH71" s="24"/>
      <c r="AI71" s="24"/>
      <c r="AJ71" s="12">
        <f t="shared" si="36"/>
        <v>1</v>
      </c>
      <c r="AK71" s="12" t="s">
        <v>40</v>
      </c>
      <c r="AL71" s="12">
        <f t="shared" si="106"/>
        <v>1</v>
      </c>
      <c r="AM71" s="13">
        <f t="shared" si="107"/>
        <v>1</v>
      </c>
      <c r="AN71" s="14">
        <f t="shared" si="18"/>
        <v>1</v>
      </c>
      <c r="AO71" s="12" t="s">
        <v>40</v>
      </c>
      <c r="AP71" s="14">
        <f t="shared" si="19"/>
        <v>1</v>
      </c>
      <c r="AQ71" s="12" t="s">
        <v>339</v>
      </c>
      <c r="AR71" s="14">
        <f t="shared" si="20"/>
        <v>1</v>
      </c>
      <c r="AS71" s="12" t="s">
        <v>339</v>
      </c>
      <c r="AT71" s="14">
        <f t="shared" si="21"/>
        <v>1</v>
      </c>
      <c r="AU71" s="12" t="s">
        <v>339</v>
      </c>
      <c r="AV71" s="14">
        <f t="shared" si="22"/>
        <v>1</v>
      </c>
      <c r="AW71" s="12" t="s">
        <v>339</v>
      </c>
      <c r="AX71" s="14">
        <f t="shared" si="23"/>
        <v>5</v>
      </c>
      <c r="AY71" s="15">
        <f t="shared" si="24"/>
        <v>1</v>
      </c>
      <c r="AZ71" s="16">
        <f t="shared" si="31"/>
        <v>0.96969696969696972</v>
      </c>
    </row>
    <row r="72" spans="2:53" ht="30" x14ac:dyDescent="0.3">
      <c r="B72" s="57">
        <v>68</v>
      </c>
      <c r="C72" s="11" t="s">
        <v>105</v>
      </c>
      <c r="D72" s="11" t="s">
        <v>111</v>
      </c>
      <c r="E72" s="12">
        <v>4</v>
      </c>
      <c r="F72" s="12">
        <f t="shared" ref="F72:F135" si="108">IF(MID(TRIM(G72),1,2)="no",0,1)</f>
        <v>1</v>
      </c>
      <c r="G72" s="12" t="s">
        <v>40</v>
      </c>
      <c r="H72" s="12">
        <f t="shared" ref="H72:H135" si="109">IF(MID(TRIM(I72),1,2)="no",0,1)</f>
        <v>1</v>
      </c>
      <c r="I72" s="12" t="s">
        <v>40</v>
      </c>
      <c r="J72" s="12">
        <f t="shared" ref="J72:J135" si="110">IF(MID(TRIM(K72),1,2)="no",0,1)</f>
        <v>1</v>
      </c>
      <c r="K72" s="12" t="s">
        <v>40</v>
      </c>
      <c r="L72" s="12">
        <f t="shared" ref="L72:L135" si="111">IF(MID(TRIM(M72),1,2)="no",0,1)</f>
        <v>1</v>
      </c>
      <c r="M72" s="12" t="s">
        <v>40</v>
      </c>
      <c r="N72" s="12">
        <f t="shared" ref="N72:N135" si="112">IF(MID(TRIM(O72),1,2)="no",0,1)</f>
        <v>1</v>
      </c>
      <c r="O72" s="12" t="s">
        <v>40</v>
      </c>
      <c r="P72" s="12">
        <f t="shared" ref="P72:P135" si="113">IF(MID(TRIM(Q72),1,2)="no",0,1)</f>
        <v>1</v>
      </c>
      <c r="Q72" s="12" t="s">
        <v>40</v>
      </c>
      <c r="R72" s="12">
        <f t="shared" ref="R72:R135" si="114">IF(MID(TRIM(S72),1,2)="no",0,1)</f>
        <v>1</v>
      </c>
      <c r="S72" s="12" t="s">
        <v>40</v>
      </c>
      <c r="T72" s="12">
        <f t="shared" ref="T72:T135" si="115">IF(MID(TRIM(U72),1,2)="no",0,1)</f>
        <v>1</v>
      </c>
      <c r="U72" s="12" t="s">
        <v>40</v>
      </c>
      <c r="V72" s="12">
        <f t="shared" ref="V72:V135" si="116">IF(MID(TRIM(W72),1,2)="no",0,1)</f>
        <v>1</v>
      </c>
      <c r="W72" s="12" t="s">
        <v>40</v>
      </c>
      <c r="X72" s="12">
        <f t="shared" ref="X72:X135" si="117">IF(MID(TRIM(Y72),1,2)="no",0,1)</f>
        <v>1</v>
      </c>
      <c r="Y72" s="12" t="s">
        <v>40</v>
      </c>
      <c r="Z72" s="12">
        <f t="shared" ref="Z72:Z135" si="118">IF(MID(TRIM(AA72),1,2)="no",0,1)</f>
        <v>1</v>
      </c>
      <c r="AA72" s="12" t="s">
        <v>40</v>
      </c>
      <c r="AB72" s="24"/>
      <c r="AC72" s="24"/>
      <c r="AD72" s="24"/>
      <c r="AE72" s="24"/>
      <c r="AF72" s="12">
        <f t="shared" si="104"/>
        <v>11</v>
      </c>
      <c r="AG72" s="13">
        <f t="shared" si="105"/>
        <v>1</v>
      </c>
      <c r="AH72" s="24"/>
      <c r="AI72" s="24"/>
      <c r="AJ72" s="12">
        <f t="shared" si="36"/>
        <v>1</v>
      </c>
      <c r="AK72" s="12" t="s">
        <v>40</v>
      </c>
      <c r="AL72" s="12">
        <f t="shared" si="106"/>
        <v>1</v>
      </c>
      <c r="AM72" s="13">
        <f t="shared" si="107"/>
        <v>1</v>
      </c>
      <c r="AN72" s="14">
        <f t="shared" ref="AN72:AN135" si="119">IF(MID(TRIM(AO72),1,2)="no",0,1)</f>
        <v>1</v>
      </c>
      <c r="AO72" s="12" t="s">
        <v>40</v>
      </c>
      <c r="AP72" s="14">
        <f t="shared" ref="AP72:AP135" si="120">IF(MID(TRIM(AQ72),1,2)="no",0,1)</f>
        <v>1</v>
      </c>
      <c r="AQ72" s="12" t="s">
        <v>339</v>
      </c>
      <c r="AR72" s="14">
        <f t="shared" ref="AR72:AR135" si="121">IF(MID(TRIM(AS72),1,2)="no",0,1)</f>
        <v>1</v>
      </c>
      <c r="AS72" s="12" t="s">
        <v>339</v>
      </c>
      <c r="AT72" s="14">
        <f t="shared" ref="AT72:AT135" si="122">IF(MID(TRIM(AU72),1,2)="no",0,1)</f>
        <v>1</v>
      </c>
      <c r="AU72" s="12" t="s">
        <v>339</v>
      </c>
      <c r="AV72" s="14">
        <f t="shared" ref="AV72:AV135" si="123">IF(MID(TRIM(AW72),1,2)="no",0,1)</f>
        <v>1</v>
      </c>
      <c r="AW72" s="12" t="s">
        <v>339</v>
      </c>
      <c r="AX72" s="14">
        <f t="shared" ref="AX72:AX135" si="124">AN72+AP72+AR72+AT72+AV72</f>
        <v>5</v>
      </c>
      <c r="AY72" s="15">
        <f t="shared" ref="AY72:AY135" si="125">AX72/5</f>
        <v>1</v>
      </c>
      <c r="AZ72" s="16">
        <f t="shared" si="31"/>
        <v>1</v>
      </c>
    </row>
    <row r="73" spans="2:53" ht="30" x14ac:dyDescent="0.3">
      <c r="B73" s="57">
        <v>69</v>
      </c>
      <c r="C73" s="11" t="s">
        <v>105</v>
      </c>
      <c r="D73" s="30" t="s">
        <v>112</v>
      </c>
      <c r="E73" s="12">
        <v>4</v>
      </c>
      <c r="F73" s="12">
        <f t="shared" si="108"/>
        <v>1</v>
      </c>
      <c r="G73" s="12" t="s">
        <v>40</v>
      </c>
      <c r="H73" s="12">
        <f t="shared" si="109"/>
        <v>1</v>
      </c>
      <c r="I73" s="12" t="s">
        <v>40</v>
      </c>
      <c r="J73" s="12">
        <f t="shared" si="110"/>
        <v>1</v>
      </c>
      <c r="K73" s="12" t="s">
        <v>40</v>
      </c>
      <c r="L73" s="12">
        <f t="shared" si="111"/>
        <v>1</v>
      </c>
      <c r="M73" s="12" t="s">
        <v>40</v>
      </c>
      <c r="N73" s="12">
        <f t="shared" si="112"/>
        <v>1</v>
      </c>
      <c r="O73" s="12" t="s">
        <v>40</v>
      </c>
      <c r="P73" s="12">
        <f t="shared" si="113"/>
        <v>1</v>
      </c>
      <c r="Q73" s="12" t="s">
        <v>40</v>
      </c>
      <c r="R73" s="12">
        <f t="shared" si="114"/>
        <v>1</v>
      </c>
      <c r="S73" s="12" t="s">
        <v>40</v>
      </c>
      <c r="T73" s="12">
        <f t="shared" si="115"/>
        <v>1</v>
      </c>
      <c r="U73" s="12" t="s">
        <v>40</v>
      </c>
      <c r="V73" s="12">
        <f t="shared" si="116"/>
        <v>1</v>
      </c>
      <c r="W73" s="12" t="s">
        <v>40</v>
      </c>
      <c r="X73" s="12">
        <f t="shared" si="117"/>
        <v>1</v>
      </c>
      <c r="Y73" s="12" t="s">
        <v>40</v>
      </c>
      <c r="Z73" s="12">
        <f t="shared" si="118"/>
        <v>0</v>
      </c>
      <c r="AA73" s="12" t="s">
        <v>61</v>
      </c>
      <c r="AB73" s="24"/>
      <c r="AC73" s="24"/>
      <c r="AD73" s="24"/>
      <c r="AE73" s="24"/>
      <c r="AF73" s="12">
        <f t="shared" si="104"/>
        <v>10</v>
      </c>
      <c r="AG73" s="13">
        <f t="shared" si="105"/>
        <v>0.90909090909090906</v>
      </c>
      <c r="AH73" s="24"/>
      <c r="AI73" s="24"/>
      <c r="AJ73" s="12">
        <f t="shared" si="36"/>
        <v>1</v>
      </c>
      <c r="AK73" s="12" t="s">
        <v>40</v>
      </c>
      <c r="AL73" s="12">
        <f t="shared" si="106"/>
        <v>1</v>
      </c>
      <c r="AM73" s="13">
        <f t="shared" si="107"/>
        <v>1</v>
      </c>
      <c r="AN73" s="14">
        <f t="shared" si="119"/>
        <v>1</v>
      </c>
      <c r="AO73" s="12" t="s">
        <v>40</v>
      </c>
      <c r="AP73" s="14">
        <f t="shared" si="120"/>
        <v>1</v>
      </c>
      <c r="AQ73" s="12" t="s">
        <v>339</v>
      </c>
      <c r="AR73" s="14">
        <f t="shared" si="121"/>
        <v>1</v>
      </c>
      <c r="AS73" s="12" t="s">
        <v>339</v>
      </c>
      <c r="AT73" s="14">
        <f t="shared" si="122"/>
        <v>1</v>
      </c>
      <c r="AU73" s="12" t="s">
        <v>339</v>
      </c>
      <c r="AV73" s="14">
        <f t="shared" si="123"/>
        <v>1</v>
      </c>
      <c r="AW73" s="12" t="s">
        <v>339</v>
      </c>
      <c r="AX73" s="14">
        <f t="shared" si="124"/>
        <v>5</v>
      </c>
      <c r="AY73" s="15">
        <f t="shared" si="125"/>
        <v>1</v>
      </c>
      <c r="AZ73" s="16">
        <f t="shared" si="31"/>
        <v>0.96969696969696972</v>
      </c>
    </row>
    <row r="74" spans="2:53" ht="30" x14ac:dyDescent="0.3">
      <c r="B74" s="57">
        <v>70</v>
      </c>
      <c r="C74" s="11" t="s">
        <v>105</v>
      </c>
      <c r="D74" s="11" t="s">
        <v>113</v>
      </c>
      <c r="E74" s="12">
        <v>4</v>
      </c>
      <c r="F74" s="12">
        <f t="shared" si="108"/>
        <v>1</v>
      </c>
      <c r="G74" s="12" t="s">
        <v>40</v>
      </c>
      <c r="H74" s="12">
        <f t="shared" si="109"/>
        <v>1</v>
      </c>
      <c r="I74" s="12" t="s">
        <v>40</v>
      </c>
      <c r="J74" s="12">
        <f t="shared" si="110"/>
        <v>1</v>
      </c>
      <c r="K74" s="12" t="s">
        <v>40</v>
      </c>
      <c r="L74" s="12">
        <f t="shared" si="111"/>
        <v>1</v>
      </c>
      <c r="M74" s="12" t="s">
        <v>40</v>
      </c>
      <c r="N74" s="12">
        <f t="shared" si="112"/>
        <v>1</v>
      </c>
      <c r="O74" s="12" t="s">
        <v>40</v>
      </c>
      <c r="P74" s="12">
        <f t="shared" si="113"/>
        <v>1</v>
      </c>
      <c r="Q74" s="12" t="s">
        <v>40</v>
      </c>
      <c r="R74" s="12">
        <f t="shared" si="114"/>
        <v>1</v>
      </c>
      <c r="S74" s="12" t="s">
        <v>40</v>
      </c>
      <c r="T74" s="12">
        <f t="shared" si="115"/>
        <v>1</v>
      </c>
      <c r="U74" s="12" t="s">
        <v>40</v>
      </c>
      <c r="V74" s="12">
        <f t="shared" si="116"/>
        <v>1</v>
      </c>
      <c r="W74" s="12" t="s">
        <v>40</v>
      </c>
      <c r="X74" s="12">
        <f t="shared" si="117"/>
        <v>1</v>
      </c>
      <c r="Y74" s="12" t="s">
        <v>40</v>
      </c>
      <c r="Z74" s="12">
        <f t="shared" si="118"/>
        <v>1</v>
      </c>
      <c r="AA74" s="12" t="s">
        <v>40</v>
      </c>
      <c r="AB74" s="24"/>
      <c r="AC74" s="24"/>
      <c r="AD74" s="24"/>
      <c r="AE74" s="24"/>
      <c r="AF74" s="12">
        <f t="shared" si="104"/>
        <v>11</v>
      </c>
      <c r="AG74" s="13">
        <f t="shared" si="105"/>
        <v>1</v>
      </c>
      <c r="AH74" s="24"/>
      <c r="AI74" s="24"/>
      <c r="AJ74" s="12">
        <f t="shared" si="36"/>
        <v>1</v>
      </c>
      <c r="AK74" s="12" t="s">
        <v>40</v>
      </c>
      <c r="AL74" s="12">
        <f t="shared" si="106"/>
        <v>1</v>
      </c>
      <c r="AM74" s="13">
        <f t="shared" si="107"/>
        <v>1</v>
      </c>
      <c r="AN74" s="14">
        <f t="shared" si="119"/>
        <v>1</v>
      </c>
      <c r="AO74" s="12" t="s">
        <v>40</v>
      </c>
      <c r="AP74" s="14">
        <f t="shared" si="120"/>
        <v>1</v>
      </c>
      <c r="AQ74" s="12" t="s">
        <v>339</v>
      </c>
      <c r="AR74" s="14">
        <f t="shared" si="121"/>
        <v>1</v>
      </c>
      <c r="AS74" s="12" t="s">
        <v>339</v>
      </c>
      <c r="AT74" s="14">
        <f t="shared" si="122"/>
        <v>1</v>
      </c>
      <c r="AU74" s="12" t="s">
        <v>339</v>
      </c>
      <c r="AV74" s="14">
        <f t="shared" si="123"/>
        <v>1</v>
      </c>
      <c r="AW74" s="12" t="s">
        <v>339</v>
      </c>
      <c r="AX74" s="14">
        <f t="shared" si="124"/>
        <v>5</v>
      </c>
      <c r="AY74" s="15">
        <f t="shared" si="125"/>
        <v>1</v>
      </c>
      <c r="AZ74" s="16">
        <f t="shared" si="31"/>
        <v>1</v>
      </c>
    </row>
    <row r="75" spans="2:53" x14ac:dyDescent="0.3">
      <c r="B75" s="57">
        <v>71</v>
      </c>
      <c r="C75" s="11" t="s">
        <v>105</v>
      </c>
      <c r="D75" s="11" t="s">
        <v>114</v>
      </c>
      <c r="E75" s="12">
        <v>4</v>
      </c>
      <c r="F75" s="12">
        <f t="shared" si="108"/>
        <v>1</v>
      </c>
      <c r="G75" s="12" t="s">
        <v>40</v>
      </c>
      <c r="H75" s="12">
        <f t="shared" si="109"/>
        <v>1</v>
      </c>
      <c r="I75" s="12" t="s">
        <v>40</v>
      </c>
      <c r="J75" s="12">
        <f t="shared" si="110"/>
        <v>1</v>
      </c>
      <c r="K75" s="12" t="s">
        <v>40</v>
      </c>
      <c r="L75" s="12">
        <f t="shared" si="111"/>
        <v>1</v>
      </c>
      <c r="M75" s="12" t="s">
        <v>40</v>
      </c>
      <c r="N75" s="12">
        <f t="shared" si="112"/>
        <v>1</v>
      </c>
      <c r="O75" s="12" t="s">
        <v>40</v>
      </c>
      <c r="P75" s="12">
        <f t="shared" si="113"/>
        <v>1</v>
      </c>
      <c r="Q75" s="12" t="s">
        <v>40</v>
      </c>
      <c r="R75" s="12">
        <f t="shared" si="114"/>
        <v>1</v>
      </c>
      <c r="S75" s="12" t="s">
        <v>40</v>
      </c>
      <c r="T75" s="12">
        <f t="shared" si="115"/>
        <v>1</v>
      </c>
      <c r="U75" s="12" t="s">
        <v>40</v>
      </c>
      <c r="V75" s="12">
        <f t="shared" si="116"/>
        <v>1</v>
      </c>
      <c r="W75" s="12" t="s">
        <v>40</v>
      </c>
      <c r="X75" s="12">
        <f t="shared" si="117"/>
        <v>1</v>
      </c>
      <c r="Y75" s="12" t="s">
        <v>40</v>
      </c>
      <c r="Z75" s="12">
        <f t="shared" si="118"/>
        <v>1</v>
      </c>
      <c r="AA75" s="12" t="s">
        <v>40</v>
      </c>
      <c r="AB75" s="24"/>
      <c r="AC75" s="24"/>
      <c r="AD75" s="24"/>
      <c r="AE75" s="24"/>
      <c r="AF75" s="12">
        <f t="shared" si="104"/>
        <v>11</v>
      </c>
      <c r="AG75" s="13">
        <f t="shared" si="105"/>
        <v>1</v>
      </c>
      <c r="AH75" s="24"/>
      <c r="AI75" s="24"/>
      <c r="AJ75" s="12">
        <f t="shared" si="36"/>
        <v>1</v>
      </c>
      <c r="AK75" s="12" t="s">
        <v>40</v>
      </c>
      <c r="AL75" s="12">
        <f t="shared" si="106"/>
        <v>1</v>
      </c>
      <c r="AM75" s="13">
        <f t="shared" si="107"/>
        <v>1</v>
      </c>
      <c r="AN75" s="14">
        <f t="shared" si="119"/>
        <v>1</v>
      </c>
      <c r="AO75" s="12" t="s">
        <v>40</v>
      </c>
      <c r="AP75" s="14">
        <f t="shared" si="120"/>
        <v>1</v>
      </c>
      <c r="AQ75" s="12" t="s">
        <v>339</v>
      </c>
      <c r="AR75" s="14">
        <f t="shared" si="121"/>
        <v>1</v>
      </c>
      <c r="AS75" s="12" t="s">
        <v>339</v>
      </c>
      <c r="AT75" s="14">
        <f t="shared" si="122"/>
        <v>1</v>
      </c>
      <c r="AU75" s="12" t="s">
        <v>339</v>
      </c>
      <c r="AV75" s="14">
        <f t="shared" si="123"/>
        <v>1</v>
      </c>
      <c r="AW75" s="12" t="s">
        <v>339</v>
      </c>
      <c r="AX75" s="14">
        <f t="shared" si="124"/>
        <v>5</v>
      </c>
      <c r="AY75" s="15">
        <f t="shared" si="125"/>
        <v>1</v>
      </c>
      <c r="AZ75" s="16">
        <f t="shared" si="31"/>
        <v>1</v>
      </c>
    </row>
    <row r="76" spans="2:53" ht="45" x14ac:dyDescent="0.3">
      <c r="B76" s="57">
        <v>72</v>
      </c>
      <c r="C76" s="11" t="s">
        <v>105</v>
      </c>
      <c r="D76" s="11" t="s">
        <v>115</v>
      </c>
      <c r="E76" s="12">
        <v>4</v>
      </c>
      <c r="F76" s="12">
        <f t="shared" si="108"/>
        <v>1</v>
      </c>
      <c r="G76" s="12" t="s">
        <v>40</v>
      </c>
      <c r="H76" s="12">
        <f t="shared" si="109"/>
        <v>1</v>
      </c>
      <c r="I76" s="12" t="s">
        <v>40</v>
      </c>
      <c r="J76" s="12">
        <f t="shared" si="110"/>
        <v>1</v>
      </c>
      <c r="K76" s="12" t="s">
        <v>40</v>
      </c>
      <c r="L76" s="12">
        <f t="shared" si="111"/>
        <v>1</v>
      </c>
      <c r="M76" s="12" t="s">
        <v>40</v>
      </c>
      <c r="N76" s="12">
        <f t="shared" si="112"/>
        <v>1</v>
      </c>
      <c r="O76" s="12" t="s">
        <v>40</v>
      </c>
      <c r="P76" s="12">
        <f t="shared" si="113"/>
        <v>1</v>
      </c>
      <c r="Q76" s="12" t="s">
        <v>40</v>
      </c>
      <c r="R76" s="12">
        <f t="shared" si="114"/>
        <v>1</v>
      </c>
      <c r="S76" s="12" t="s">
        <v>40</v>
      </c>
      <c r="T76" s="12">
        <f t="shared" si="115"/>
        <v>1</v>
      </c>
      <c r="U76" s="12" t="s">
        <v>40</v>
      </c>
      <c r="V76" s="12">
        <f t="shared" si="116"/>
        <v>1</v>
      </c>
      <c r="W76" s="12" t="s">
        <v>40</v>
      </c>
      <c r="X76" s="12">
        <f t="shared" si="117"/>
        <v>1</v>
      </c>
      <c r="Y76" s="12" t="s">
        <v>40</v>
      </c>
      <c r="Z76" s="12">
        <f t="shared" si="118"/>
        <v>1</v>
      </c>
      <c r="AA76" s="12" t="s">
        <v>40</v>
      </c>
      <c r="AB76" s="24"/>
      <c r="AC76" s="24"/>
      <c r="AD76" s="24"/>
      <c r="AE76" s="24"/>
      <c r="AF76" s="12">
        <f>F76+H76+J76+L76+N76+P76+R76+T76+V76+X76+Z76</f>
        <v>11</v>
      </c>
      <c r="AG76" s="13">
        <f>AF76/11</f>
        <v>1</v>
      </c>
      <c r="AH76" s="24"/>
      <c r="AI76" s="24"/>
      <c r="AJ76" s="12">
        <f t="shared" si="36"/>
        <v>1</v>
      </c>
      <c r="AK76" s="12" t="s">
        <v>40</v>
      </c>
      <c r="AL76" s="12">
        <f t="shared" si="106"/>
        <v>1</v>
      </c>
      <c r="AM76" s="13">
        <f t="shared" si="107"/>
        <v>1</v>
      </c>
      <c r="AN76" s="14">
        <f t="shared" si="119"/>
        <v>1</v>
      </c>
      <c r="AO76" s="12" t="s">
        <v>40</v>
      </c>
      <c r="AP76" s="14">
        <f t="shared" si="120"/>
        <v>1</v>
      </c>
      <c r="AQ76" s="12" t="s">
        <v>339</v>
      </c>
      <c r="AR76" s="14">
        <f t="shared" si="121"/>
        <v>1</v>
      </c>
      <c r="AS76" s="12" t="s">
        <v>339</v>
      </c>
      <c r="AT76" s="14">
        <f t="shared" si="122"/>
        <v>1</v>
      </c>
      <c r="AU76" s="12" t="s">
        <v>339</v>
      </c>
      <c r="AV76" s="14">
        <f t="shared" si="123"/>
        <v>1</v>
      </c>
      <c r="AW76" s="12" t="s">
        <v>339</v>
      </c>
      <c r="AX76" s="14">
        <f t="shared" si="124"/>
        <v>5</v>
      </c>
      <c r="AY76" s="15">
        <f t="shared" si="125"/>
        <v>1</v>
      </c>
      <c r="AZ76" s="16">
        <f t="shared" si="31"/>
        <v>1</v>
      </c>
    </row>
    <row r="77" spans="2:53" ht="30" x14ac:dyDescent="0.3">
      <c r="B77" s="57">
        <v>73</v>
      </c>
      <c r="C77" s="11" t="s">
        <v>105</v>
      </c>
      <c r="D77" s="11" t="s">
        <v>116</v>
      </c>
      <c r="E77" s="12">
        <v>4</v>
      </c>
      <c r="F77" s="12">
        <f t="shared" si="108"/>
        <v>1</v>
      </c>
      <c r="G77" s="12" t="s">
        <v>40</v>
      </c>
      <c r="H77" s="12">
        <f t="shared" si="109"/>
        <v>1</v>
      </c>
      <c r="I77" s="12" t="s">
        <v>40</v>
      </c>
      <c r="J77" s="12">
        <f t="shared" si="110"/>
        <v>1</v>
      </c>
      <c r="K77" s="12" t="s">
        <v>40</v>
      </c>
      <c r="L77" s="12">
        <f t="shared" si="111"/>
        <v>1</v>
      </c>
      <c r="M77" s="12" t="s">
        <v>40</v>
      </c>
      <c r="N77" s="12">
        <f t="shared" si="112"/>
        <v>1</v>
      </c>
      <c r="O77" s="12" t="s">
        <v>40</v>
      </c>
      <c r="P77" s="12">
        <f t="shared" si="113"/>
        <v>1</v>
      </c>
      <c r="Q77" s="12" t="s">
        <v>40</v>
      </c>
      <c r="R77" s="12">
        <f t="shared" si="114"/>
        <v>1</v>
      </c>
      <c r="S77" s="12" t="s">
        <v>40</v>
      </c>
      <c r="T77" s="12">
        <f t="shared" si="115"/>
        <v>1</v>
      </c>
      <c r="U77" s="12" t="s">
        <v>40</v>
      </c>
      <c r="V77" s="12">
        <f t="shared" si="116"/>
        <v>1</v>
      </c>
      <c r="W77" s="12" t="s">
        <v>40</v>
      </c>
      <c r="X77" s="12">
        <f t="shared" si="117"/>
        <v>1</v>
      </c>
      <c r="Y77" s="12" t="s">
        <v>40</v>
      </c>
      <c r="Z77" s="12">
        <f t="shared" si="118"/>
        <v>1</v>
      </c>
      <c r="AA77" s="12" t="s">
        <v>40</v>
      </c>
      <c r="AB77" s="24"/>
      <c r="AC77" s="24"/>
      <c r="AD77" s="24"/>
      <c r="AE77" s="24"/>
      <c r="AF77" s="12">
        <f>F77+H77+J77+L77+N77+P77+R77+T77+V77+X77+Z77</f>
        <v>11</v>
      </c>
      <c r="AG77" s="13">
        <f>AF77/11</f>
        <v>1</v>
      </c>
      <c r="AH77" s="24"/>
      <c r="AI77" s="24"/>
      <c r="AJ77" s="12">
        <f t="shared" si="36"/>
        <v>1</v>
      </c>
      <c r="AK77" s="12" t="s">
        <v>40</v>
      </c>
      <c r="AL77" s="12">
        <f t="shared" si="106"/>
        <v>1</v>
      </c>
      <c r="AM77" s="13">
        <f t="shared" si="107"/>
        <v>1</v>
      </c>
      <c r="AN77" s="14">
        <f t="shared" si="119"/>
        <v>1</v>
      </c>
      <c r="AO77" s="12" t="s">
        <v>40</v>
      </c>
      <c r="AP77" s="14">
        <f t="shared" si="120"/>
        <v>1</v>
      </c>
      <c r="AQ77" s="12" t="s">
        <v>339</v>
      </c>
      <c r="AR77" s="14">
        <f t="shared" si="121"/>
        <v>1</v>
      </c>
      <c r="AS77" s="12" t="s">
        <v>339</v>
      </c>
      <c r="AT77" s="14">
        <f t="shared" si="122"/>
        <v>1</v>
      </c>
      <c r="AU77" s="12" t="s">
        <v>339</v>
      </c>
      <c r="AV77" s="14">
        <f t="shared" si="123"/>
        <v>1</v>
      </c>
      <c r="AW77" s="12" t="s">
        <v>339</v>
      </c>
      <c r="AX77" s="14">
        <f t="shared" si="124"/>
        <v>5</v>
      </c>
      <c r="AY77" s="15">
        <f t="shared" si="125"/>
        <v>1</v>
      </c>
      <c r="AZ77" s="16">
        <f t="shared" si="31"/>
        <v>1</v>
      </c>
    </row>
    <row r="78" spans="2:53" ht="30" x14ac:dyDescent="0.3">
      <c r="B78" s="57">
        <v>74</v>
      </c>
      <c r="C78" s="11" t="s">
        <v>105</v>
      </c>
      <c r="D78" s="11" t="s">
        <v>117</v>
      </c>
      <c r="E78" s="12">
        <v>4</v>
      </c>
      <c r="F78" s="12">
        <f t="shared" si="108"/>
        <v>1</v>
      </c>
      <c r="G78" s="12" t="s">
        <v>40</v>
      </c>
      <c r="H78" s="12">
        <f t="shared" si="109"/>
        <v>1</v>
      </c>
      <c r="I78" s="12" t="s">
        <v>40</v>
      </c>
      <c r="J78" s="12">
        <f t="shared" si="110"/>
        <v>1</v>
      </c>
      <c r="K78" s="12" t="s">
        <v>40</v>
      </c>
      <c r="L78" s="12">
        <f t="shared" si="111"/>
        <v>1</v>
      </c>
      <c r="M78" s="12" t="s">
        <v>40</v>
      </c>
      <c r="N78" s="12">
        <f t="shared" si="112"/>
        <v>1</v>
      </c>
      <c r="O78" s="12" t="s">
        <v>40</v>
      </c>
      <c r="P78" s="12">
        <f t="shared" si="113"/>
        <v>1</v>
      </c>
      <c r="Q78" s="12" t="s">
        <v>40</v>
      </c>
      <c r="R78" s="12">
        <f t="shared" si="114"/>
        <v>1</v>
      </c>
      <c r="S78" s="12" t="s">
        <v>40</v>
      </c>
      <c r="T78" s="12">
        <f t="shared" si="115"/>
        <v>1</v>
      </c>
      <c r="U78" s="12" t="s">
        <v>40</v>
      </c>
      <c r="V78" s="12">
        <f t="shared" si="116"/>
        <v>1</v>
      </c>
      <c r="W78" s="12" t="s">
        <v>40</v>
      </c>
      <c r="X78" s="12">
        <f t="shared" si="117"/>
        <v>1</v>
      </c>
      <c r="Y78" s="12" t="s">
        <v>40</v>
      </c>
      <c r="Z78" s="12">
        <f t="shared" si="118"/>
        <v>1</v>
      </c>
      <c r="AA78" s="12" t="s">
        <v>40</v>
      </c>
      <c r="AB78" s="24"/>
      <c r="AC78" s="24"/>
      <c r="AD78" s="24"/>
      <c r="AE78" s="24"/>
      <c r="AF78" s="12">
        <f>F78+H78+J78+L78+N78+P78+R78+T78+V78+X78+Z78</f>
        <v>11</v>
      </c>
      <c r="AG78" s="13">
        <f>AF78/11</f>
        <v>1</v>
      </c>
      <c r="AH78" s="24"/>
      <c r="AI78" s="24"/>
      <c r="AJ78" s="12">
        <f t="shared" si="36"/>
        <v>1</v>
      </c>
      <c r="AK78" s="12" t="s">
        <v>40</v>
      </c>
      <c r="AL78" s="12">
        <f t="shared" si="106"/>
        <v>1</v>
      </c>
      <c r="AM78" s="13">
        <f t="shared" si="107"/>
        <v>1</v>
      </c>
      <c r="AN78" s="14">
        <f t="shared" si="119"/>
        <v>1</v>
      </c>
      <c r="AO78" s="12" t="s">
        <v>40</v>
      </c>
      <c r="AP78" s="14">
        <f t="shared" si="120"/>
        <v>1</v>
      </c>
      <c r="AQ78" s="12" t="s">
        <v>339</v>
      </c>
      <c r="AR78" s="14">
        <f t="shared" si="121"/>
        <v>0</v>
      </c>
      <c r="AS78" s="12" t="s">
        <v>61</v>
      </c>
      <c r="AT78" s="14">
        <f t="shared" si="122"/>
        <v>0</v>
      </c>
      <c r="AU78" s="12" t="s">
        <v>61</v>
      </c>
      <c r="AV78" s="14">
        <f t="shared" si="123"/>
        <v>0</v>
      </c>
      <c r="AW78" s="12" t="s">
        <v>61</v>
      </c>
      <c r="AX78" s="14">
        <f t="shared" si="124"/>
        <v>2</v>
      </c>
      <c r="AY78" s="15">
        <f t="shared" si="125"/>
        <v>0.4</v>
      </c>
      <c r="AZ78" s="16">
        <f t="shared" si="31"/>
        <v>0.79999999999999993</v>
      </c>
    </row>
    <row r="79" spans="2:53" s="23" customFormat="1" x14ac:dyDescent="0.3">
      <c r="B79" s="57">
        <v>75</v>
      </c>
      <c r="C79" s="17" t="s">
        <v>105</v>
      </c>
      <c r="D79" s="17" t="s">
        <v>118</v>
      </c>
      <c r="E79" s="18">
        <v>3</v>
      </c>
      <c r="F79" s="18">
        <f t="shared" si="108"/>
        <v>1</v>
      </c>
      <c r="G79" s="12" t="s">
        <v>40</v>
      </c>
      <c r="H79" s="18">
        <f t="shared" si="109"/>
        <v>1</v>
      </c>
      <c r="I79" s="12" t="s">
        <v>40</v>
      </c>
      <c r="J79" s="18">
        <f t="shared" si="110"/>
        <v>1</v>
      </c>
      <c r="K79" s="12" t="s">
        <v>40</v>
      </c>
      <c r="L79" s="18">
        <f t="shared" si="111"/>
        <v>1</v>
      </c>
      <c r="M79" s="12" t="s">
        <v>40</v>
      </c>
      <c r="N79" s="18">
        <f t="shared" si="112"/>
        <v>1</v>
      </c>
      <c r="O79" s="12" t="s">
        <v>40</v>
      </c>
      <c r="P79" s="18">
        <f t="shared" si="113"/>
        <v>1</v>
      </c>
      <c r="Q79" s="12" t="s">
        <v>40</v>
      </c>
      <c r="R79" s="18">
        <f t="shared" si="114"/>
        <v>1</v>
      </c>
      <c r="S79" s="12" t="s">
        <v>40</v>
      </c>
      <c r="T79" s="18">
        <f t="shared" si="115"/>
        <v>1</v>
      </c>
      <c r="U79" s="12" t="s">
        <v>40</v>
      </c>
      <c r="V79" s="18">
        <f t="shared" si="116"/>
        <v>1</v>
      </c>
      <c r="W79" s="12" t="s">
        <v>40</v>
      </c>
      <c r="X79" s="18">
        <f t="shared" si="117"/>
        <v>1</v>
      </c>
      <c r="Y79" s="12" t="s">
        <v>40</v>
      </c>
      <c r="Z79" s="18">
        <f t="shared" si="118"/>
        <v>1</v>
      </c>
      <c r="AA79" s="12" t="s">
        <v>40</v>
      </c>
      <c r="AB79" s="18">
        <f t="shared" ref="AB79" si="126">IF(MID(TRIM(AC79),1,2)="no",0,1)</f>
        <v>1</v>
      </c>
      <c r="AC79" s="12" t="s">
        <v>40</v>
      </c>
      <c r="AD79" s="18">
        <f t="shared" ref="AD79" si="127">IF(MID(TRIM(AE79),1,2)="no",0,1)</f>
        <v>1</v>
      </c>
      <c r="AE79" s="12" t="s">
        <v>40</v>
      </c>
      <c r="AF79" s="18">
        <f t="shared" ref="AF79" si="128">F79+H79+J79+L79+N79+P79+R79+T79+V79+X79+Z79+AB79+AD79</f>
        <v>13</v>
      </c>
      <c r="AG79" s="19">
        <f t="shared" ref="AG79" si="129">AF79/13</f>
        <v>1</v>
      </c>
      <c r="AH79" s="18">
        <f t="shared" ref="AH79" si="130">IF(MID(TRIM(AI79),1,2)="no",0,1)</f>
        <v>1</v>
      </c>
      <c r="AI79" s="12" t="s">
        <v>40</v>
      </c>
      <c r="AJ79" s="18">
        <f t="shared" si="36"/>
        <v>1</v>
      </c>
      <c r="AK79" s="12" t="s">
        <v>40</v>
      </c>
      <c r="AL79" s="18">
        <f t="shared" ref="AL79" si="131">+AH79+AJ79</f>
        <v>2</v>
      </c>
      <c r="AM79" s="19">
        <f t="shared" ref="AM79" si="132">AL79/2</f>
        <v>1</v>
      </c>
      <c r="AN79" s="20">
        <f t="shared" si="119"/>
        <v>1</v>
      </c>
      <c r="AO79" s="12" t="s">
        <v>40</v>
      </c>
      <c r="AP79" s="20">
        <f t="shared" si="120"/>
        <v>1</v>
      </c>
      <c r="AQ79" s="12" t="s">
        <v>339</v>
      </c>
      <c r="AR79" s="20">
        <f t="shared" si="121"/>
        <v>1</v>
      </c>
      <c r="AS79" s="12" t="s">
        <v>339</v>
      </c>
      <c r="AT79" s="20">
        <f t="shared" si="122"/>
        <v>1</v>
      </c>
      <c r="AU79" s="12" t="s">
        <v>339</v>
      </c>
      <c r="AV79" s="20">
        <f t="shared" si="123"/>
        <v>1</v>
      </c>
      <c r="AW79" s="12" t="s">
        <v>339</v>
      </c>
      <c r="AX79" s="20">
        <f t="shared" si="124"/>
        <v>5</v>
      </c>
      <c r="AY79" s="21">
        <f t="shared" si="125"/>
        <v>1</v>
      </c>
      <c r="AZ79" s="16">
        <f t="shared" si="31"/>
        <v>1</v>
      </c>
      <c r="BA79" s="22"/>
    </row>
    <row r="80" spans="2:53" ht="45" x14ac:dyDescent="0.3">
      <c r="B80" s="57">
        <v>76</v>
      </c>
      <c r="C80" s="11" t="s">
        <v>105</v>
      </c>
      <c r="D80" s="17" t="s">
        <v>119</v>
      </c>
      <c r="E80" s="12">
        <v>4</v>
      </c>
      <c r="F80" s="12">
        <f t="shared" si="108"/>
        <v>1</v>
      </c>
      <c r="G80" s="12" t="s">
        <v>40</v>
      </c>
      <c r="H80" s="12">
        <f t="shared" si="109"/>
        <v>1</v>
      </c>
      <c r="I80" s="12" t="s">
        <v>40</v>
      </c>
      <c r="J80" s="12">
        <f t="shared" si="110"/>
        <v>1</v>
      </c>
      <c r="K80" s="12" t="s">
        <v>40</v>
      </c>
      <c r="L80" s="12">
        <f t="shared" si="111"/>
        <v>1</v>
      </c>
      <c r="M80" s="12" t="s">
        <v>40</v>
      </c>
      <c r="N80" s="12">
        <f t="shared" si="112"/>
        <v>1</v>
      </c>
      <c r="O80" s="12" t="s">
        <v>40</v>
      </c>
      <c r="P80" s="12">
        <f t="shared" si="113"/>
        <v>1</v>
      </c>
      <c r="Q80" s="12" t="s">
        <v>40</v>
      </c>
      <c r="R80" s="12">
        <f t="shared" si="114"/>
        <v>1</v>
      </c>
      <c r="S80" s="12" t="s">
        <v>40</v>
      </c>
      <c r="T80" s="12">
        <f t="shared" si="115"/>
        <v>1</v>
      </c>
      <c r="U80" s="12" t="s">
        <v>40</v>
      </c>
      <c r="V80" s="12">
        <f t="shared" si="116"/>
        <v>1</v>
      </c>
      <c r="W80" s="12" t="s">
        <v>40</v>
      </c>
      <c r="X80" s="12">
        <f t="shared" si="117"/>
        <v>1</v>
      </c>
      <c r="Y80" s="12" t="s">
        <v>40</v>
      </c>
      <c r="Z80" s="12">
        <f t="shared" si="118"/>
        <v>1</v>
      </c>
      <c r="AA80" s="12" t="s">
        <v>40</v>
      </c>
      <c r="AB80" s="24"/>
      <c r="AC80" s="24"/>
      <c r="AD80" s="24"/>
      <c r="AE80" s="24"/>
      <c r="AF80" s="12">
        <f t="shared" ref="AF80:AF85" si="133">F80+H80+J80+L80+N80+P80+R80+T80+V80+X80+Z80</f>
        <v>11</v>
      </c>
      <c r="AG80" s="13">
        <f t="shared" ref="AG80:AG85" si="134">AF80/11</f>
        <v>1</v>
      </c>
      <c r="AH80" s="24"/>
      <c r="AI80" s="24"/>
      <c r="AJ80" s="12">
        <f t="shared" si="36"/>
        <v>1</v>
      </c>
      <c r="AK80" s="12" t="s">
        <v>40</v>
      </c>
      <c r="AL80" s="12">
        <f t="shared" ref="AL80:AL85" si="135">+AJ80</f>
        <v>1</v>
      </c>
      <c r="AM80" s="13">
        <f t="shared" ref="AM80:AM85" si="136">AL80/1</f>
        <v>1</v>
      </c>
      <c r="AN80" s="14">
        <f t="shared" si="119"/>
        <v>1</v>
      </c>
      <c r="AO80" s="12" t="s">
        <v>40</v>
      </c>
      <c r="AP80" s="14">
        <f t="shared" si="120"/>
        <v>1</v>
      </c>
      <c r="AQ80" s="12" t="s">
        <v>339</v>
      </c>
      <c r="AR80" s="14">
        <f t="shared" si="121"/>
        <v>1</v>
      </c>
      <c r="AS80" s="12" t="s">
        <v>339</v>
      </c>
      <c r="AT80" s="14">
        <f t="shared" si="122"/>
        <v>1</v>
      </c>
      <c r="AU80" s="12" t="s">
        <v>339</v>
      </c>
      <c r="AV80" s="14">
        <f t="shared" si="123"/>
        <v>1</v>
      </c>
      <c r="AW80" s="12" t="s">
        <v>339</v>
      </c>
      <c r="AX80" s="14">
        <f t="shared" si="124"/>
        <v>5</v>
      </c>
      <c r="AY80" s="15">
        <f t="shared" si="125"/>
        <v>1</v>
      </c>
      <c r="AZ80" s="16">
        <f t="shared" si="31"/>
        <v>1</v>
      </c>
    </row>
    <row r="81" spans="2:53" ht="30" x14ac:dyDescent="0.3">
      <c r="B81" s="57">
        <v>77</v>
      </c>
      <c r="C81" s="11" t="s">
        <v>105</v>
      </c>
      <c r="D81" s="17" t="s">
        <v>120</v>
      </c>
      <c r="E81" s="12">
        <v>4</v>
      </c>
      <c r="F81" s="12">
        <f t="shared" si="108"/>
        <v>1</v>
      </c>
      <c r="G81" s="12" t="s">
        <v>40</v>
      </c>
      <c r="H81" s="12">
        <f t="shared" si="109"/>
        <v>1</v>
      </c>
      <c r="I81" s="12" t="s">
        <v>40</v>
      </c>
      <c r="J81" s="12">
        <f t="shared" si="110"/>
        <v>1</v>
      </c>
      <c r="K81" s="12" t="s">
        <v>40</v>
      </c>
      <c r="L81" s="12">
        <f t="shared" si="111"/>
        <v>1</v>
      </c>
      <c r="M81" s="12" t="s">
        <v>40</v>
      </c>
      <c r="N81" s="12">
        <f t="shared" si="112"/>
        <v>1</v>
      </c>
      <c r="O81" s="12" t="s">
        <v>40</v>
      </c>
      <c r="P81" s="12">
        <f t="shared" si="113"/>
        <v>1</v>
      </c>
      <c r="Q81" s="12" t="s">
        <v>40</v>
      </c>
      <c r="R81" s="12">
        <f t="shared" si="114"/>
        <v>0</v>
      </c>
      <c r="S81" s="12" t="s">
        <v>61</v>
      </c>
      <c r="T81" s="12">
        <f t="shared" si="115"/>
        <v>0</v>
      </c>
      <c r="U81" s="12" t="s">
        <v>61</v>
      </c>
      <c r="V81" s="12">
        <f t="shared" si="116"/>
        <v>0</v>
      </c>
      <c r="W81" s="12" t="s">
        <v>61</v>
      </c>
      <c r="X81" s="12">
        <f t="shared" si="117"/>
        <v>0</v>
      </c>
      <c r="Y81" s="12" t="s">
        <v>61</v>
      </c>
      <c r="Z81" s="12">
        <f t="shared" si="118"/>
        <v>0</v>
      </c>
      <c r="AA81" s="12" t="s">
        <v>61</v>
      </c>
      <c r="AB81" s="24"/>
      <c r="AC81" s="24"/>
      <c r="AD81" s="24"/>
      <c r="AE81" s="24"/>
      <c r="AF81" s="12">
        <f t="shared" si="133"/>
        <v>6</v>
      </c>
      <c r="AG81" s="13">
        <f t="shared" si="134"/>
        <v>0.54545454545454541</v>
      </c>
      <c r="AH81" s="24"/>
      <c r="AI81" s="24"/>
      <c r="AJ81" s="12">
        <f t="shared" si="36"/>
        <v>1</v>
      </c>
      <c r="AK81" s="12" t="s">
        <v>40</v>
      </c>
      <c r="AL81" s="12">
        <f t="shared" si="135"/>
        <v>1</v>
      </c>
      <c r="AM81" s="13">
        <f t="shared" si="136"/>
        <v>1</v>
      </c>
      <c r="AN81" s="14">
        <f t="shared" si="119"/>
        <v>1</v>
      </c>
      <c r="AO81" s="12" t="s">
        <v>40</v>
      </c>
      <c r="AP81" s="14">
        <f t="shared" si="120"/>
        <v>1</v>
      </c>
      <c r="AQ81" s="12" t="s">
        <v>339</v>
      </c>
      <c r="AR81" s="14">
        <f t="shared" si="121"/>
        <v>0</v>
      </c>
      <c r="AS81" s="12" t="s">
        <v>61</v>
      </c>
      <c r="AT81" s="14">
        <f t="shared" si="122"/>
        <v>0</v>
      </c>
      <c r="AU81" s="12" t="s">
        <v>61</v>
      </c>
      <c r="AV81" s="14">
        <f t="shared" si="123"/>
        <v>1</v>
      </c>
      <c r="AW81" s="12" t="s">
        <v>339</v>
      </c>
      <c r="AX81" s="14">
        <f t="shared" si="124"/>
        <v>3</v>
      </c>
      <c r="AY81" s="15">
        <f t="shared" si="125"/>
        <v>0.6</v>
      </c>
      <c r="AZ81" s="16">
        <f t="shared" si="31"/>
        <v>0.7151515151515152</v>
      </c>
    </row>
    <row r="82" spans="2:53" ht="30" x14ac:dyDescent="0.3">
      <c r="B82" s="57">
        <v>78</v>
      </c>
      <c r="C82" s="11" t="s">
        <v>105</v>
      </c>
      <c r="D82" s="11" t="s">
        <v>121</v>
      </c>
      <c r="E82" s="12">
        <v>4</v>
      </c>
      <c r="F82" s="12">
        <f t="shared" si="108"/>
        <v>1</v>
      </c>
      <c r="G82" s="12" t="s">
        <v>40</v>
      </c>
      <c r="H82" s="12">
        <f t="shared" si="109"/>
        <v>1</v>
      </c>
      <c r="I82" s="12" t="s">
        <v>40</v>
      </c>
      <c r="J82" s="12">
        <f t="shared" si="110"/>
        <v>1</v>
      </c>
      <c r="K82" s="12" t="s">
        <v>40</v>
      </c>
      <c r="L82" s="12">
        <f t="shared" si="111"/>
        <v>1</v>
      </c>
      <c r="M82" s="12" t="s">
        <v>40</v>
      </c>
      <c r="N82" s="12">
        <f t="shared" si="112"/>
        <v>1</v>
      </c>
      <c r="O82" s="12" t="s">
        <v>40</v>
      </c>
      <c r="P82" s="12">
        <f t="shared" si="113"/>
        <v>1</v>
      </c>
      <c r="Q82" s="12" t="s">
        <v>40</v>
      </c>
      <c r="R82" s="12">
        <f t="shared" si="114"/>
        <v>1</v>
      </c>
      <c r="S82" s="12" t="s">
        <v>40</v>
      </c>
      <c r="T82" s="12">
        <f t="shared" si="115"/>
        <v>0</v>
      </c>
      <c r="U82" s="12" t="s">
        <v>61</v>
      </c>
      <c r="V82" s="12">
        <f t="shared" si="116"/>
        <v>1</v>
      </c>
      <c r="W82" s="12" t="s">
        <v>40</v>
      </c>
      <c r="X82" s="12">
        <f t="shared" si="117"/>
        <v>1</v>
      </c>
      <c r="Y82" s="12" t="s">
        <v>40</v>
      </c>
      <c r="Z82" s="12">
        <f t="shared" si="118"/>
        <v>1</v>
      </c>
      <c r="AA82" s="12" t="s">
        <v>40</v>
      </c>
      <c r="AB82" s="24"/>
      <c r="AC82" s="24"/>
      <c r="AD82" s="24"/>
      <c r="AE82" s="24"/>
      <c r="AF82" s="12">
        <f t="shared" si="133"/>
        <v>10</v>
      </c>
      <c r="AG82" s="13">
        <f t="shared" si="134"/>
        <v>0.90909090909090906</v>
      </c>
      <c r="AH82" s="24"/>
      <c r="AI82" s="24"/>
      <c r="AJ82" s="12">
        <f t="shared" si="36"/>
        <v>1</v>
      </c>
      <c r="AK82" s="12" t="s">
        <v>40</v>
      </c>
      <c r="AL82" s="12">
        <f t="shared" si="135"/>
        <v>1</v>
      </c>
      <c r="AM82" s="13">
        <f t="shared" si="136"/>
        <v>1</v>
      </c>
      <c r="AN82" s="14">
        <f t="shared" si="119"/>
        <v>1</v>
      </c>
      <c r="AO82" s="12" t="s">
        <v>40</v>
      </c>
      <c r="AP82" s="14">
        <f t="shared" si="120"/>
        <v>1</v>
      </c>
      <c r="AQ82" s="12" t="s">
        <v>339</v>
      </c>
      <c r="AR82" s="14">
        <f t="shared" si="121"/>
        <v>1</v>
      </c>
      <c r="AS82" s="12" t="s">
        <v>339</v>
      </c>
      <c r="AT82" s="14">
        <f t="shared" si="122"/>
        <v>1</v>
      </c>
      <c r="AU82" s="12" t="s">
        <v>339</v>
      </c>
      <c r="AV82" s="14">
        <f t="shared" si="123"/>
        <v>1</v>
      </c>
      <c r="AW82" s="12" t="s">
        <v>339</v>
      </c>
      <c r="AX82" s="14">
        <f t="shared" si="124"/>
        <v>5</v>
      </c>
      <c r="AY82" s="15">
        <f t="shared" si="125"/>
        <v>1</v>
      </c>
      <c r="AZ82" s="16">
        <f t="shared" si="31"/>
        <v>0.96969696969696972</v>
      </c>
    </row>
    <row r="83" spans="2:53" ht="30" x14ac:dyDescent="0.3">
      <c r="B83" s="57">
        <v>79</v>
      </c>
      <c r="C83" s="11" t="s">
        <v>105</v>
      </c>
      <c r="D83" s="11" t="s">
        <v>122</v>
      </c>
      <c r="E83" s="12">
        <v>4</v>
      </c>
      <c r="F83" s="12">
        <f t="shared" si="108"/>
        <v>1</v>
      </c>
      <c r="G83" s="12" t="s">
        <v>40</v>
      </c>
      <c r="H83" s="12">
        <f t="shared" si="109"/>
        <v>1</v>
      </c>
      <c r="I83" s="12" t="s">
        <v>40</v>
      </c>
      <c r="J83" s="12">
        <f t="shared" si="110"/>
        <v>1</v>
      </c>
      <c r="K83" s="12" t="s">
        <v>40</v>
      </c>
      <c r="L83" s="12">
        <f t="shared" si="111"/>
        <v>1</v>
      </c>
      <c r="M83" s="12" t="s">
        <v>40</v>
      </c>
      <c r="N83" s="12">
        <f t="shared" si="112"/>
        <v>1</v>
      </c>
      <c r="O83" s="12" t="s">
        <v>40</v>
      </c>
      <c r="P83" s="12">
        <f t="shared" si="113"/>
        <v>1</v>
      </c>
      <c r="Q83" s="12" t="s">
        <v>40</v>
      </c>
      <c r="R83" s="12">
        <f t="shared" si="114"/>
        <v>0</v>
      </c>
      <c r="S83" s="12" t="s">
        <v>61</v>
      </c>
      <c r="T83" s="12">
        <f t="shared" si="115"/>
        <v>0</v>
      </c>
      <c r="U83" s="12" t="s">
        <v>61</v>
      </c>
      <c r="V83" s="12">
        <f t="shared" si="116"/>
        <v>1</v>
      </c>
      <c r="W83" s="12" t="s">
        <v>40</v>
      </c>
      <c r="X83" s="12">
        <f t="shared" si="117"/>
        <v>1</v>
      </c>
      <c r="Y83" s="12" t="s">
        <v>40</v>
      </c>
      <c r="Z83" s="12">
        <f t="shared" si="118"/>
        <v>1</v>
      </c>
      <c r="AA83" s="12" t="s">
        <v>40</v>
      </c>
      <c r="AB83" s="24"/>
      <c r="AC83" s="24"/>
      <c r="AD83" s="24"/>
      <c r="AE83" s="24"/>
      <c r="AF83" s="12">
        <f t="shared" si="133"/>
        <v>9</v>
      </c>
      <c r="AG83" s="13">
        <f t="shared" si="134"/>
        <v>0.81818181818181823</v>
      </c>
      <c r="AH83" s="24"/>
      <c r="AI83" s="24"/>
      <c r="AJ83" s="12">
        <f t="shared" si="36"/>
        <v>1</v>
      </c>
      <c r="AK83" s="12" t="s">
        <v>40</v>
      </c>
      <c r="AL83" s="12">
        <f t="shared" si="135"/>
        <v>1</v>
      </c>
      <c r="AM83" s="13">
        <f t="shared" si="136"/>
        <v>1</v>
      </c>
      <c r="AN83" s="14">
        <f t="shared" si="119"/>
        <v>1</v>
      </c>
      <c r="AO83" s="12" t="s">
        <v>40</v>
      </c>
      <c r="AP83" s="14">
        <f t="shared" si="120"/>
        <v>1</v>
      </c>
      <c r="AQ83" s="12" t="s">
        <v>339</v>
      </c>
      <c r="AR83" s="14">
        <f t="shared" si="121"/>
        <v>1</v>
      </c>
      <c r="AS83" s="12" t="s">
        <v>339</v>
      </c>
      <c r="AT83" s="14">
        <f t="shared" si="122"/>
        <v>1</v>
      </c>
      <c r="AU83" s="12" t="s">
        <v>339</v>
      </c>
      <c r="AV83" s="14">
        <f t="shared" si="123"/>
        <v>1</v>
      </c>
      <c r="AW83" s="12" t="s">
        <v>339</v>
      </c>
      <c r="AX83" s="14">
        <f t="shared" si="124"/>
        <v>5</v>
      </c>
      <c r="AY83" s="15">
        <f t="shared" si="125"/>
        <v>1</v>
      </c>
      <c r="AZ83" s="16">
        <f t="shared" si="31"/>
        <v>0.93939393939393945</v>
      </c>
    </row>
    <row r="84" spans="2:53" x14ac:dyDescent="0.3">
      <c r="B84" s="57">
        <v>80</v>
      </c>
      <c r="C84" s="11" t="s">
        <v>105</v>
      </c>
      <c r="D84" s="11" t="s">
        <v>123</v>
      </c>
      <c r="E84" s="12">
        <v>4</v>
      </c>
      <c r="F84" s="12">
        <f t="shared" si="108"/>
        <v>1</v>
      </c>
      <c r="G84" s="12" t="s">
        <v>40</v>
      </c>
      <c r="H84" s="12">
        <f t="shared" si="109"/>
        <v>1</v>
      </c>
      <c r="I84" s="12" t="s">
        <v>40</v>
      </c>
      <c r="J84" s="12">
        <f t="shared" si="110"/>
        <v>1</v>
      </c>
      <c r="K84" s="12" t="s">
        <v>40</v>
      </c>
      <c r="L84" s="12">
        <f t="shared" si="111"/>
        <v>1</v>
      </c>
      <c r="M84" s="12" t="s">
        <v>40</v>
      </c>
      <c r="N84" s="12">
        <f t="shared" si="112"/>
        <v>1</v>
      </c>
      <c r="O84" s="12" t="s">
        <v>40</v>
      </c>
      <c r="P84" s="12">
        <f t="shared" si="113"/>
        <v>1</v>
      </c>
      <c r="Q84" s="12" t="s">
        <v>40</v>
      </c>
      <c r="R84" s="12">
        <f t="shared" si="114"/>
        <v>1</v>
      </c>
      <c r="S84" s="12" t="s">
        <v>40</v>
      </c>
      <c r="T84" s="12">
        <f t="shared" si="115"/>
        <v>1</v>
      </c>
      <c r="U84" s="12" t="s">
        <v>40</v>
      </c>
      <c r="V84" s="12">
        <f t="shared" si="116"/>
        <v>1</v>
      </c>
      <c r="W84" s="12" t="s">
        <v>40</v>
      </c>
      <c r="X84" s="12">
        <f t="shared" si="117"/>
        <v>1</v>
      </c>
      <c r="Y84" s="12" t="s">
        <v>40</v>
      </c>
      <c r="Z84" s="12">
        <f t="shared" si="118"/>
        <v>1</v>
      </c>
      <c r="AA84" s="12" t="s">
        <v>40</v>
      </c>
      <c r="AB84" s="24"/>
      <c r="AC84" s="24"/>
      <c r="AD84" s="24"/>
      <c r="AE84" s="24"/>
      <c r="AF84" s="12">
        <f t="shared" si="133"/>
        <v>11</v>
      </c>
      <c r="AG84" s="13">
        <f t="shared" si="134"/>
        <v>1</v>
      </c>
      <c r="AH84" s="24"/>
      <c r="AI84" s="24"/>
      <c r="AJ84" s="12">
        <f t="shared" si="36"/>
        <v>1</v>
      </c>
      <c r="AK84" s="12" t="s">
        <v>40</v>
      </c>
      <c r="AL84" s="12">
        <f t="shared" si="135"/>
        <v>1</v>
      </c>
      <c r="AM84" s="13">
        <f t="shared" si="136"/>
        <v>1</v>
      </c>
      <c r="AN84" s="14">
        <f t="shared" si="119"/>
        <v>1</v>
      </c>
      <c r="AO84" s="12" t="s">
        <v>40</v>
      </c>
      <c r="AP84" s="14">
        <f t="shared" si="120"/>
        <v>1</v>
      </c>
      <c r="AQ84" s="12" t="s">
        <v>339</v>
      </c>
      <c r="AR84" s="14">
        <f t="shared" si="121"/>
        <v>1</v>
      </c>
      <c r="AS84" s="12" t="s">
        <v>339</v>
      </c>
      <c r="AT84" s="14">
        <f t="shared" si="122"/>
        <v>1</v>
      </c>
      <c r="AU84" s="12" t="s">
        <v>339</v>
      </c>
      <c r="AV84" s="14">
        <f t="shared" si="123"/>
        <v>1</v>
      </c>
      <c r="AW84" s="12" t="s">
        <v>339</v>
      </c>
      <c r="AX84" s="14">
        <f t="shared" si="124"/>
        <v>5</v>
      </c>
      <c r="AY84" s="15">
        <f t="shared" si="125"/>
        <v>1</v>
      </c>
      <c r="AZ84" s="16">
        <f t="shared" si="31"/>
        <v>1</v>
      </c>
    </row>
    <row r="85" spans="2:53" ht="30" x14ac:dyDescent="0.3">
      <c r="B85" s="57">
        <v>81</v>
      </c>
      <c r="C85" s="11" t="s">
        <v>105</v>
      </c>
      <c r="D85" s="11" t="s">
        <v>124</v>
      </c>
      <c r="E85" s="12">
        <v>4</v>
      </c>
      <c r="F85" s="12">
        <f t="shared" si="108"/>
        <v>1</v>
      </c>
      <c r="G85" s="12" t="s">
        <v>40</v>
      </c>
      <c r="H85" s="12">
        <f t="shared" si="109"/>
        <v>1</v>
      </c>
      <c r="I85" s="12" t="s">
        <v>40</v>
      </c>
      <c r="J85" s="12">
        <f t="shared" si="110"/>
        <v>1</v>
      </c>
      <c r="K85" s="12" t="s">
        <v>40</v>
      </c>
      <c r="L85" s="12">
        <f t="shared" si="111"/>
        <v>1</v>
      </c>
      <c r="M85" s="12" t="s">
        <v>40</v>
      </c>
      <c r="N85" s="12">
        <f t="shared" si="112"/>
        <v>1</v>
      </c>
      <c r="O85" s="12" t="s">
        <v>40</v>
      </c>
      <c r="P85" s="12">
        <f t="shared" si="113"/>
        <v>1</v>
      </c>
      <c r="Q85" s="12" t="s">
        <v>40</v>
      </c>
      <c r="R85" s="12">
        <f t="shared" si="114"/>
        <v>1</v>
      </c>
      <c r="S85" s="12" t="s">
        <v>40</v>
      </c>
      <c r="T85" s="12">
        <f t="shared" si="115"/>
        <v>1</v>
      </c>
      <c r="U85" s="12" t="s">
        <v>40</v>
      </c>
      <c r="V85" s="12">
        <f t="shared" si="116"/>
        <v>1</v>
      </c>
      <c r="W85" s="12" t="s">
        <v>40</v>
      </c>
      <c r="X85" s="12">
        <f t="shared" si="117"/>
        <v>1</v>
      </c>
      <c r="Y85" s="12" t="s">
        <v>40</v>
      </c>
      <c r="Z85" s="12">
        <f t="shared" si="118"/>
        <v>1</v>
      </c>
      <c r="AA85" s="12" t="s">
        <v>40</v>
      </c>
      <c r="AB85" s="24"/>
      <c r="AC85" s="24"/>
      <c r="AD85" s="24"/>
      <c r="AE85" s="24"/>
      <c r="AF85" s="12">
        <f t="shared" si="133"/>
        <v>11</v>
      </c>
      <c r="AG85" s="13">
        <f t="shared" si="134"/>
        <v>1</v>
      </c>
      <c r="AH85" s="24"/>
      <c r="AI85" s="24"/>
      <c r="AJ85" s="12">
        <f t="shared" si="36"/>
        <v>1</v>
      </c>
      <c r="AK85" s="12" t="s">
        <v>40</v>
      </c>
      <c r="AL85" s="12">
        <f t="shared" si="135"/>
        <v>1</v>
      </c>
      <c r="AM85" s="13">
        <f t="shared" si="136"/>
        <v>1</v>
      </c>
      <c r="AN85" s="14">
        <f t="shared" si="119"/>
        <v>1</v>
      </c>
      <c r="AO85" s="12" t="s">
        <v>40</v>
      </c>
      <c r="AP85" s="14">
        <f t="shared" si="120"/>
        <v>1</v>
      </c>
      <c r="AQ85" s="12" t="s">
        <v>339</v>
      </c>
      <c r="AR85" s="14">
        <f t="shared" si="121"/>
        <v>1</v>
      </c>
      <c r="AS85" s="12" t="s">
        <v>339</v>
      </c>
      <c r="AT85" s="14">
        <f t="shared" si="122"/>
        <v>1</v>
      </c>
      <c r="AU85" s="12" t="s">
        <v>339</v>
      </c>
      <c r="AV85" s="14">
        <f t="shared" si="123"/>
        <v>1</v>
      </c>
      <c r="AW85" s="12" t="s">
        <v>339</v>
      </c>
      <c r="AX85" s="14">
        <f t="shared" si="124"/>
        <v>5</v>
      </c>
      <c r="AY85" s="15">
        <f t="shared" si="125"/>
        <v>1</v>
      </c>
      <c r="AZ85" s="16">
        <f t="shared" si="31"/>
        <v>1</v>
      </c>
    </row>
    <row r="86" spans="2:53" s="23" customFormat="1" ht="30" x14ac:dyDescent="0.3">
      <c r="B86" s="57">
        <v>82</v>
      </c>
      <c r="C86" s="17" t="s">
        <v>105</v>
      </c>
      <c r="D86" s="17" t="s">
        <v>125</v>
      </c>
      <c r="E86" s="18">
        <v>3</v>
      </c>
      <c r="F86" s="18">
        <f t="shared" si="108"/>
        <v>1</v>
      </c>
      <c r="G86" s="12" t="s">
        <v>40</v>
      </c>
      <c r="H86" s="18">
        <f t="shared" si="109"/>
        <v>1</v>
      </c>
      <c r="I86" s="12" t="s">
        <v>40</v>
      </c>
      <c r="J86" s="18">
        <f t="shared" si="110"/>
        <v>1</v>
      </c>
      <c r="K86" s="12" t="s">
        <v>40</v>
      </c>
      <c r="L86" s="18">
        <f t="shared" si="111"/>
        <v>1</v>
      </c>
      <c r="M86" s="12" t="s">
        <v>40</v>
      </c>
      <c r="N86" s="18">
        <f t="shared" si="112"/>
        <v>1</v>
      </c>
      <c r="O86" s="12" t="s">
        <v>40</v>
      </c>
      <c r="P86" s="18">
        <f t="shared" si="113"/>
        <v>1</v>
      </c>
      <c r="Q86" s="12" t="s">
        <v>40</v>
      </c>
      <c r="R86" s="18">
        <f t="shared" si="114"/>
        <v>1</v>
      </c>
      <c r="S86" s="12" t="s">
        <v>40</v>
      </c>
      <c r="T86" s="18">
        <f t="shared" si="115"/>
        <v>1</v>
      </c>
      <c r="U86" s="12" t="s">
        <v>40</v>
      </c>
      <c r="V86" s="18">
        <f t="shared" si="116"/>
        <v>1</v>
      </c>
      <c r="W86" s="12" t="s">
        <v>40</v>
      </c>
      <c r="X86" s="18">
        <f t="shared" si="117"/>
        <v>1</v>
      </c>
      <c r="Y86" s="12" t="s">
        <v>40</v>
      </c>
      <c r="Z86" s="18">
        <f t="shared" si="118"/>
        <v>1</v>
      </c>
      <c r="AA86" s="12" t="s">
        <v>40</v>
      </c>
      <c r="AB86" s="18">
        <f t="shared" ref="AB86:AB87" si="137">IF(MID(TRIM(AC86),1,2)="no",0,1)</f>
        <v>0</v>
      </c>
      <c r="AC86" s="12" t="s">
        <v>61</v>
      </c>
      <c r="AD86" s="18">
        <f t="shared" ref="AD86:AD87" si="138">IF(MID(TRIM(AE86),1,2)="no",0,1)</f>
        <v>1</v>
      </c>
      <c r="AE86" s="12" t="s">
        <v>40</v>
      </c>
      <c r="AF86" s="18">
        <f t="shared" ref="AF86:AF87" si="139">F86+H86+J86+L86+N86+P86+R86+T86+V86+X86+Z86+AB86+AD86</f>
        <v>12</v>
      </c>
      <c r="AG86" s="19">
        <f t="shared" ref="AG86:AG87" si="140">AF86/13</f>
        <v>0.92307692307692313</v>
      </c>
      <c r="AH86" s="18">
        <f t="shared" ref="AH86:AH87" si="141">IF(MID(TRIM(AI86),1,2)="no",0,1)</f>
        <v>1</v>
      </c>
      <c r="AI86" s="12" t="s">
        <v>40</v>
      </c>
      <c r="AJ86" s="18">
        <f t="shared" si="36"/>
        <v>1</v>
      </c>
      <c r="AK86" s="12" t="s">
        <v>40</v>
      </c>
      <c r="AL86" s="18">
        <f t="shared" ref="AL86:AL87" si="142">+AH86+AJ86</f>
        <v>2</v>
      </c>
      <c r="AM86" s="19">
        <f t="shared" ref="AM86:AM87" si="143">AL86/2</f>
        <v>1</v>
      </c>
      <c r="AN86" s="20">
        <f t="shared" si="119"/>
        <v>1</v>
      </c>
      <c r="AO86" s="12" t="s">
        <v>40</v>
      </c>
      <c r="AP86" s="20">
        <f t="shared" si="120"/>
        <v>1</v>
      </c>
      <c r="AQ86" s="12" t="s">
        <v>339</v>
      </c>
      <c r="AR86" s="20">
        <f t="shared" si="121"/>
        <v>1</v>
      </c>
      <c r="AS86" s="12" t="s">
        <v>339</v>
      </c>
      <c r="AT86" s="20">
        <f t="shared" si="122"/>
        <v>1</v>
      </c>
      <c r="AU86" s="12" t="s">
        <v>339</v>
      </c>
      <c r="AV86" s="20">
        <f t="shared" si="123"/>
        <v>1</v>
      </c>
      <c r="AW86" s="12" t="s">
        <v>339</v>
      </c>
      <c r="AX86" s="20">
        <f t="shared" si="124"/>
        <v>5</v>
      </c>
      <c r="AY86" s="21">
        <f t="shared" si="125"/>
        <v>1</v>
      </c>
      <c r="AZ86" s="16">
        <f t="shared" si="31"/>
        <v>0.97435897435897445</v>
      </c>
      <c r="BA86" s="22"/>
    </row>
    <row r="87" spans="2:53" s="23" customFormat="1" x14ac:dyDescent="0.3">
      <c r="B87" s="57">
        <v>83</v>
      </c>
      <c r="C87" s="17" t="s">
        <v>105</v>
      </c>
      <c r="D87" s="17" t="s">
        <v>126</v>
      </c>
      <c r="E87" s="18">
        <v>1</v>
      </c>
      <c r="F87" s="18">
        <f t="shared" si="108"/>
        <v>1</v>
      </c>
      <c r="G87" s="12" t="s">
        <v>40</v>
      </c>
      <c r="H87" s="18">
        <f t="shared" si="109"/>
        <v>1</v>
      </c>
      <c r="I87" s="12" t="s">
        <v>40</v>
      </c>
      <c r="J87" s="18">
        <f t="shared" si="110"/>
        <v>1</v>
      </c>
      <c r="K87" s="12" t="s">
        <v>40</v>
      </c>
      <c r="L87" s="18">
        <f t="shared" si="111"/>
        <v>1</v>
      </c>
      <c r="M87" s="12" t="s">
        <v>40</v>
      </c>
      <c r="N87" s="18">
        <f t="shared" si="112"/>
        <v>1</v>
      </c>
      <c r="O87" s="12" t="s">
        <v>40</v>
      </c>
      <c r="P87" s="18">
        <f t="shared" si="113"/>
        <v>1</v>
      </c>
      <c r="Q87" s="12" t="s">
        <v>40</v>
      </c>
      <c r="R87" s="18">
        <f t="shared" si="114"/>
        <v>0</v>
      </c>
      <c r="S87" s="12" t="s">
        <v>61</v>
      </c>
      <c r="T87" s="18">
        <f t="shared" si="115"/>
        <v>1</v>
      </c>
      <c r="U87" s="12" t="s">
        <v>40</v>
      </c>
      <c r="V87" s="18">
        <f t="shared" si="116"/>
        <v>1</v>
      </c>
      <c r="W87" s="12" t="s">
        <v>40</v>
      </c>
      <c r="X87" s="18">
        <f t="shared" si="117"/>
        <v>1</v>
      </c>
      <c r="Y87" s="12" t="s">
        <v>40</v>
      </c>
      <c r="Z87" s="18">
        <f t="shared" si="118"/>
        <v>1</v>
      </c>
      <c r="AA87" s="12" t="s">
        <v>40</v>
      </c>
      <c r="AB87" s="18">
        <f t="shared" si="137"/>
        <v>1</v>
      </c>
      <c r="AC87" s="12" t="s">
        <v>40</v>
      </c>
      <c r="AD87" s="18">
        <f t="shared" si="138"/>
        <v>0</v>
      </c>
      <c r="AE87" s="12" t="s">
        <v>61</v>
      </c>
      <c r="AF87" s="18">
        <f t="shared" si="139"/>
        <v>11</v>
      </c>
      <c r="AG87" s="19">
        <f t="shared" si="140"/>
        <v>0.84615384615384615</v>
      </c>
      <c r="AH87" s="18">
        <f t="shared" si="141"/>
        <v>0</v>
      </c>
      <c r="AI87" s="12" t="s">
        <v>61</v>
      </c>
      <c r="AJ87" s="18">
        <f t="shared" si="36"/>
        <v>1</v>
      </c>
      <c r="AK87" s="12" t="s">
        <v>40</v>
      </c>
      <c r="AL87" s="18">
        <f t="shared" si="142"/>
        <v>1</v>
      </c>
      <c r="AM87" s="19">
        <f t="shared" si="143"/>
        <v>0.5</v>
      </c>
      <c r="AN87" s="20">
        <f t="shared" si="119"/>
        <v>1</v>
      </c>
      <c r="AO87" s="12" t="s">
        <v>40</v>
      </c>
      <c r="AP87" s="20">
        <f t="shared" si="120"/>
        <v>1</v>
      </c>
      <c r="AQ87" s="12" t="s">
        <v>339</v>
      </c>
      <c r="AR87" s="20">
        <f t="shared" si="121"/>
        <v>1</v>
      </c>
      <c r="AS87" s="12" t="s">
        <v>339</v>
      </c>
      <c r="AT87" s="20">
        <f t="shared" si="122"/>
        <v>1</v>
      </c>
      <c r="AU87" s="12" t="s">
        <v>339</v>
      </c>
      <c r="AV87" s="20">
        <f t="shared" si="123"/>
        <v>1</v>
      </c>
      <c r="AW87" s="12" t="s">
        <v>339</v>
      </c>
      <c r="AX87" s="20">
        <f t="shared" si="124"/>
        <v>5</v>
      </c>
      <c r="AY87" s="21">
        <f t="shared" si="125"/>
        <v>1</v>
      </c>
      <c r="AZ87" s="16">
        <f t="shared" si="31"/>
        <v>0.78205128205128205</v>
      </c>
      <c r="BA87" s="22"/>
    </row>
    <row r="88" spans="2:53" ht="30" x14ac:dyDescent="0.3">
      <c r="B88" s="57">
        <v>84</v>
      </c>
      <c r="C88" s="11" t="s">
        <v>105</v>
      </c>
      <c r="D88" s="11" t="s">
        <v>127</v>
      </c>
      <c r="E88" s="12">
        <v>4</v>
      </c>
      <c r="F88" s="12">
        <f t="shared" si="108"/>
        <v>1</v>
      </c>
      <c r="G88" s="12" t="s">
        <v>40</v>
      </c>
      <c r="H88" s="12">
        <f t="shared" si="109"/>
        <v>1</v>
      </c>
      <c r="I88" s="12" t="s">
        <v>40</v>
      </c>
      <c r="J88" s="12">
        <f t="shared" si="110"/>
        <v>1</v>
      </c>
      <c r="K88" s="12" t="s">
        <v>40</v>
      </c>
      <c r="L88" s="12">
        <f t="shared" si="111"/>
        <v>1</v>
      </c>
      <c r="M88" s="12" t="s">
        <v>40</v>
      </c>
      <c r="N88" s="12">
        <f t="shared" si="112"/>
        <v>1</v>
      </c>
      <c r="O88" s="12" t="s">
        <v>40</v>
      </c>
      <c r="P88" s="12">
        <f t="shared" si="113"/>
        <v>1</v>
      </c>
      <c r="Q88" s="12" t="s">
        <v>40</v>
      </c>
      <c r="R88" s="12">
        <f t="shared" si="114"/>
        <v>1</v>
      </c>
      <c r="S88" s="12" t="s">
        <v>40</v>
      </c>
      <c r="T88" s="12">
        <f t="shared" si="115"/>
        <v>1</v>
      </c>
      <c r="U88" s="12" t="s">
        <v>40</v>
      </c>
      <c r="V88" s="12">
        <f t="shared" si="116"/>
        <v>1</v>
      </c>
      <c r="W88" s="12" t="s">
        <v>40</v>
      </c>
      <c r="X88" s="12">
        <f t="shared" si="117"/>
        <v>1</v>
      </c>
      <c r="Y88" s="12" t="s">
        <v>40</v>
      </c>
      <c r="Z88" s="12">
        <f t="shared" si="118"/>
        <v>1</v>
      </c>
      <c r="AA88" s="12" t="s">
        <v>40</v>
      </c>
      <c r="AB88" s="24"/>
      <c r="AC88" s="24"/>
      <c r="AD88" s="24"/>
      <c r="AE88" s="24"/>
      <c r="AF88" s="12">
        <f t="shared" ref="AF88:AF93" si="144">F88+H88+J88+L88+N88+P88+R88+T88+V88+X88+Z88</f>
        <v>11</v>
      </c>
      <c r="AG88" s="13">
        <f t="shared" ref="AG88:AG93" si="145">AF88/11</f>
        <v>1</v>
      </c>
      <c r="AH88" s="24"/>
      <c r="AI88" s="24"/>
      <c r="AJ88" s="12">
        <f t="shared" si="36"/>
        <v>1</v>
      </c>
      <c r="AK88" s="12" t="s">
        <v>40</v>
      </c>
      <c r="AL88" s="12">
        <f t="shared" ref="AL88:AL93" si="146">+AJ88</f>
        <v>1</v>
      </c>
      <c r="AM88" s="13">
        <f t="shared" ref="AM88:AM93" si="147">AL88/1</f>
        <v>1</v>
      </c>
      <c r="AN88" s="14">
        <f t="shared" si="119"/>
        <v>1</v>
      </c>
      <c r="AO88" s="12" t="s">
        <v>40</v>
      </c>
      <c r="AP88" s="14">
        <f t="shared" si="120"/>
        <v>1</v>
      </c>
      <c r="AQ88" s="12" t="s">
        <v>339</v>
      </c>
      <c r="AR88" s="14">
        <f t="shared" si="121"/>
        <v>1</v>
      </c>
      <c r="AS88" s="12" t="s">
        <v>339</v>
      </c>
      <c r="AT88" s="14">
        <f t="shared" si="122"/>
        <v>1</v>
      </c>
      <c r="AU88" s="12" t="s">
        <v>339</v>
      </c>
      <c r="AV88" s="14">
        <f t="shared" si="123"/>
        <v>1</v>
      </c>
      <c r="AW88" s="12" t="s">
        <v>339</v>
      </c>
      <c r="AX88" s="14">
        <f t="shared" si="124"/>
        <v>5</v>
      </c>
      <c r="AY88" s="15">
        <f t="shared" si="125"/>
        <v>1</v>
      </c>
      <c r="AZ88" s="16">
        <f t="shared" si="31"/>
        <v>1</v>
      </c>
    </row>
    <row r="89" spans="2:53" ht="30" x14ac:dyDescent="0.3">
      <c r="B89" s="57">
        <v>85</v>
      </c>
      <c r="C89" s="11" t="s">
        <v>105</v>
      </c>
      <c r="D89" s="11" t="s">
        <v>128</v>
      </c>
      <c r="E89" s="12">
        <v>4</v>
      </c>
      <c r="F89" s="12">
        <f t="shared" si="108"/>
        <v>1</v>
      </c>
      <c r="G89" s="12" t="s">
        <v>40</v>
      </c>
      <c r="H89" s="12">
        <f t="shared" si="109"/>
        <v>1</v>
      </c>
      <c r="I89" s="12" t="s">
        <v>40</v>
      </c>
      <c r="J89" s="12">
        <f t="shared" si="110"/>
        <v>1</v>
      </c>
      <c r="K89" s="12" t="s">
        <v>40</v>
      </c>
      <c r="L89" s="12">
        <f t="shared" si="111"/>
        <v>1</v>
      </c>
      <c r="M89" s="12" t="s">
        <v>40</v>
      </c>
      <c r="N89" s="12">
        <f t="shared" si="112"/>
        <v>1</v>
      </c>
      <c r="O89" s="12" t="s">
        <v>40</v>
      </c>
      <c r="P89" s="12">
        <f t="shared" si="113"/>
        <v>1</v>
      </c>
      <c r="Q89" s="12" t="s">
        <v>40</v>
      </c>
      <c r="R89" s="12">
        <f t="shared" si="114"/>
        <v>1</v>
      </c>
      <c r="S89" s="12" t="s">
        <v>40</v>
      </c>
      <c r="T89" s="12">
        <f t="shared" si="115"/>
        <v>1</v>
      </c>
      <c r="U89" s="12" t="s">
        <v>40</v>
      </c>
      <c r="V89" s="12">
        <f t="shared" si="116"/>
        <v>1</v>
      </c>
      <c r="W89" s="12" t="s">
        <v>40</v>
      </c>
      <c r="X89" s="12">
        <f t="shared" si="117"/>
        <v>1</v>
      </c>
      <c r="Y89" s="12" t="s">
        <v>40</v>
      </c>
      <c r="Z89" s="12">
        <f t="shared" si="118"/>
        <v>1</v>
      </c>
      <c r="AA89" s="12" t="s">
        <v>40</v>
      </c>
      <c r="AB89" s="24"/>
      <c r="AC89" s="24"/>
      <c r="AD89" s="24"/>
      <c r="AE89" s="24"/>
      <c r="AF89" s="12">
        <f t="shared" si="144"/>
        <v>11</v>
      </c>
      <c r="AG89" s="13">
        <f t="shared" si="145"/>
        <v>1</v>
      </c>
      <c r="AH89" s="24"/>
      <c r="AI89" s="24"/>
      <c r="AJ89" s="12">
        <f t="shared" si="36"/>
        <v>1</v>
      </c>
      <c r="AK89" s="12" t="s">
        <v>40</v>
      </c>
      <c r="AL89" s="12">
        <f t="shared" si="146"/>
        <v>1</v>
      </c>
      <c r="AM89" s="13">
        <f t="shared" si="147"/>
        <v>1</v>
      </c>
      <c r="AN89" s="14">
        <f t="shared" si="119"/>
        <v>1</v>
      </c>
      <c r="AO89" s="12" t="s">
        <v>40</v>
      </c>
      <c r="AP89" s="14">
        <f t="shared" si="120"/>
        <v>1</v>
      </c>
      <c r="AQ89" s="12" t="s">
        <v>339</v>
      </c>
      <c r="AR89" s="14">
        <f t="shared" si="121"/>
        <v>1</v>
      </c>
      <c r="AS89" s="12" t="s">
        <v>339</v>
      </c>
      <c r="AT89" s="14">
        <f t="shared" si="122"/>
        <v>1</v>
      </c>
      <c r="AU89" s="12" t="s">
        <v>339</v>
      </c>
      <c r="AV89" s="14">
        <f t="shared" si="123"/>
        <v>1</v>
      </c>
      <c r="AW89" s="12" t="s">
        <v>339</v>
      </c>
      <c r="AX89" s="14">
        <f t="shared" si="124"/>
        <v>5</v>
      </c>
      <c r="AY89" s="15">
        <f t="shared" si="125"/>
        <v>1</v>
      </c>
      <c r="AZ89" s="16">
        <f t="shared" ref="AZ89:AZ152" si="148">SUM(AG89+AM89+AY89)/3</f>
        <v>1</v>
      </c>
    </row>
    <row r="90" spans="2:53" ht="30" x14ac:dyDescent="0.3">
      <c r="B90" s="57">
        <v>86</v>
      </c>
      <c r="C90" s="11" t="s">
        <v>105</v>
      </c>
      <c r="D90" s="11" t="s">
        <v>129</v>
      </c>
      <c r="E90" s="12">
        <v>4</v>
      </c>
      <c r="F90" s="12">
        <f t="shared" si="108"/>
        <v>1</v>
      </c>
      <c r="G90" s="12" t="s">
        <v>40</v>
      </c>
      <c r="H90" s="12">
        <f t="shared" si="109"/>
        <v>1</v>
      </c>
      <c r="I90" s="12" t="s">
        <v>40</v>
      </c>
      <c r="J90" s="12">
        <f t="shared" si="110"/>
        <v>1</v>
      </c>
      <c r="K90" s="12" t="s">
        <v>40</v>
      </c>
      <c r="L90" s="12">
        <f t="shared" si="111"/>
        <v>1</v>
      </c>
      <c r="M90" s="12" t="s">
        <v>40</v>
      </c>
      <c r="N90" s="12">
        <f t="shared" si="112"/>
        <v>1</v>
      </c>
      <c r="O90" s="12" t="s">
        <v>40</v>
      </c>
      <c r="P90" s="12">
        <f t="shared" si="113"/>
        <v>1</v>
      </c>
      <c r="Q90" s="12" t="s">
        <v>40</v>
      </c>
      <c r="R90" s="12">
        <f t="shared" si="114"/>
        <v>1</v>
      </c>
      <c r="S90" s="12" t="s">
        <v>40</v>
      </c>
      <c r="T90" s="12">
        <f t="shared" si="115"/>
        <v>1</v>
      </c>
      <c r="U90" s="12" t="s">
        <v>40</v>
      </c>
      <c r="V90" s="12">
        <f t="shared" si="116"/>
        <v>1</v>
      </c>
      <c r="W90" s="12" t="s">
        <v>40</v>
      </c>
      <c r="X90" s="12">
        <f t="shared" si="117"/>
        <v>1</v>
      </c>
      <c r="Y90" s="12" t="s">
        <v>40</v>
      </c>
      <c r="Z90" s="12">
        <f t="shared" si="118"/>
        <v>1</v>
      </c>
      <c r="AA90" s="12" t="s">
        <v>40</v>
      </c>
      <c r="AB90" s="24"/>
      <c r="AC90" s="24"/>
      <c r="AD90" s="24"/>
      <c r="AE90" s="24"/>
      <c r="AF90" s="12">
        <f t="shared" si="144"/>
        <v>11</v>
      </c>
      <c r="AG90" s="13">
        <f t="shared" si="145"/>
        <v>1</v>
      </c>
      <c r="AH90" s="24"/>
      <c r="AI90" s="24"/>
      <c r="AJ90" s="12">
        <f t="shared" si="36"/>
        <v>1</v>
      </c>
      <c r="AK90" s="12" t="s">
        <v>40</v>
      </c>
      <c r="AL90" s="12">
        <f t="shared" si="146"/>
        <v>1</v>
      </c>
      <c r="AM90" s="13">
        <f t="shared" si="147"/>
        <v>1</v>
      </c>
      <c r="AN90" s="14">
        <f t="shared" si="119"/>
        <v>1</v>
      </c>
      <c r="AO90" s="12" t="s">
        <v>40</v>
      </c>
      <c r="AP90" s="14">
        <f t="shared" si="120"/>
        <v>1</v>
      </c>
      <c r="AQ90" s="12" t="s">
        <v>339</v>
      </c>
      <c r="AR90" s="14">
        <f t="shared" si="121"/>
        <v>1</v>
      </c>
      <c r="AS90" s="12" t="s">
        <v>339</v>
      </c>
      <c r="AT90" s="14">
        <f t="shared" si="122"/>
        <v>1</v>
      </c>
      <c r="AU90" s="12" t="s">
        <v>339</v>
      </c>
      <c r="AV90" s="14">
        <f t="shared" si="123"/>
        <v>1</v>
      </c>
      <c r="AW90" s="12" t="s">
        <v>339</v>
      </c>
      <c r="AX90" s="14">
        <f t="shared" si="124"/>
        <v>5</v>
      </c>
      <c r="AY90" s="15">
        <f t="shared" si="125"/>
        <v>1</v>
      </c>
      <c r="AZ90" s="16">
        <f t="shared" si="148"/>
        <v>1</v>
      </c>
    </row>
    <row r="91" spans="2:53" ht="30" x14ac:dyDescent="0.3">
      <c r="B91" s="57">
        <v>87</v>
      </c>
      <c r="C91" s="11" t="s">
        <v>105</v>
      </c>
      <c r="D91" s="11" t="s">
        <v>130</v>
      </c>
      <c r="E91" s="12">
        <v>4</v>
      </c>
      <c r="F91" s="12">
        <f t="shared" si="108"/>
        <v>1</v>
      </c>
      <c r="G91" s="12" t="s">
        <v>40</v>
      </c>
      <c r="H91" s="12">
        <f t="shared" si="109"/>
        <v>1</v>
      </c>
      <c r="I91" s="12" t="s">
        <v>40</v>
      </c>
      <c r="J91" s="12">
        <f t="shared" si="110"/>
        <v>1</v>
      </c>
      <c r="K91" s="12" t="s">
        <v>40</v>
      </c>
      <c r="L91" s="12">
        <f t="shared" si="111"/>
        <v>1</v>
      </c>
      <c r="M91" s="12" t="s">
        <v>40</v>
      </c>
      <c r="N91" s="12">
        <f t="shared" si="112"/>
        <v>1</v>
      </c>
      <c r="O91" s="12" t="s">
        <v>40</v>
      </c>
      <c r="P91" s="12">
        <f t="shared" si="113"/>
        <v>1</v>
      </c>
      <c r="Q91" s="12" t="s">
        <v>40</v>
      </c>
      <c r="R91" s="12">
        <f t="shared" si="114"/>
        <v>1</v>
      </c>
      <c r="S91" s="12" t="s">
        <v>40</v>
      </c>
      <c r="T91" s="12">
        <f t="shared" si="115"/>
        <v>1</v>
      </c>
      <c r="U91" s="12" t="s">
        <v>40</v>
      </c>
      <c r="V91" s="12">
        <f t="shared" si="116"/>
        <v>1</v>
      </c>
      <c r="W91" s="12" t="s">
        <v>40</v>
      </c>
      <c r="X91" s="12">
        <f t="shared" si="117"/>
        <v>1</v>
      </c>
      <c r="Y91" s="12" t="s">
        <v>40</v>
      </c>
      <c r="Z91" s="12">
        <f t="shared" si="118"/>
        <v>1</v>
      </c>
      <c r="AA91" s="12" t="s">
        <v>40</v>
      </c>
      <c r="AB91" s="24"/>
      <c r="AC91" s="24"/>
      <c r="AD91" s="24"/>
      <c r="AE91" s="24"/>
      <c r="AF91" s="12">
        <f t="shared" si="144"/>
        <v>11</v>
      </c>
      <c r="AG91" s="13">
        <f t="shared" si="145"/>
        <v>1</v>
      </c>
      <c r="AH91" s="24"/>
      <c r="AI91" s="24"/>
      <c r="AJ91" s="12">
        <f t="shared" si="36"/>
        <v>1</v>
      </c>
      <c r="AK91" s="12" t="s">
        <v>40</v>
      </c>
      <c r="AL91" s="12">
        <f t="shared" si="146"/>
        <v>1</v>
      </c>
      <c r="AM91" s="13">
        <f t="shared" si="147"/>
        <v>1</v>
      </c>
      <c r="AN91" s="14">
        <f t="shared" si="119"/>
        <v>1</v>
      </c>
      <c r="AO91" s="12" t="s">
        <v>40</v>
      </c>
      <c r="AP91" s="14">
        <f t="shared" si="120"/>
        <v>1</v>
      </c>
      <c r="AQ91" s="12" t="s">
        <v>339</v>
      </c>
      <c r="AR91" s="14">
        <f t="shared" si="121"/>
        <v>1</v>
      </c>
      <c r="AS91" s="12" t="s">
        <v>339</v>
      </c>
      <c r="AT91" s="14">
        <f t="shared" si="122"/>
        <v>1</v>
      </c>
      <c r="AU91" s="12" t="s">
        <v>339</v>
      </c>
      <c r="AV91" s="14">
        <f t="shared" si="123"/>
        <v>1</v>
      </c>
      <c r="AW91" s="12" t="s">
        <v>339</v>
      </c>
      <c r="AX91" s="14">
        <f t="shared" si="124"/>
        <v>5</v>
      </c>
      <c r="AY91" s="15">
        <f t="shared" si="125"/>
        <v>1</v>
      </c>
      <c r="AZ91" s="16">
        <f t="shared" si="148"/>
        <v>1</v>
      </c>
    </row>
    <row r="92" spans="2:53" x14ac:dyDescent="0.3">
      <c r="B92" s="57">
        <v>88</v>
      </c>
      <c r="C92" s="11" t="s">
        <v>105</v>
      </c>
      <c r="D92" s="17" t="s">
        <v>131</v>
      </c>
      <c r="E92" s="12">
        <v>4</v>
      </c>
      <c r="F92" s="12">
        <f t="shared" si="108"/>
        <v>1</v>
      </c>
      <c r="G92" s="12" t="s">
        <v>40</v>
      </c>
      <c r="H92" s="12">
        <f t="shared" si="109"/>
        <v>1</v>
      </c>
      <c r="I92" s="12" t="s">
        <v>40</v>
      </c>
      <c r="J92" s="12">
        <f t="shared" si="110"/>
        <v>1</v>
      </c>
      <c r="K92" s="12" t="s">
        <v>40</v>
      </c>
      <c r="L92" s="12">
        <f t="shared" si="111"/>
        <v>1</v>
      </c>
      <c r="M92" s="12" t="s">
        <v>40</v>
      </c>
      <c r="N92" s="12">
        <f t="shared" si="112"/>
        <v>1</v>
      </c>
      <c r="O92" s="12" t="s">
        <v>40</v>
      </c>
      <c r="P92" s="12">
        <f t="shared" si="113"/>
        <v>1</v>
      </c>
      <c r="Q92" s="12" t="s">
        <v>40</v>
      </c>
      <c r="R92" s="12">
        <f t="shared" si="114"/>
        <v>0</v>
      </c>
      <c r="S92" s="12" t="s">
        <v>61</v>
      </c>
      <c r="T92" s="12">
        <f t="shared" si="115"/>
        <v>1</v>
      </c>
      <c r="U92" s="12" t="s">
        <v>40</v>
      </c>
      <c r="V92" s="12">
        <f t="shared" si="116"/>
        <v>1</v>
      </c>
      <c r="W92" s="12" t="s">
        <v>40</v>
      </c>
      <c r="X92" s="12">
        <f t="shared" si="117"/>
        <v>1</v>
      </c>
      <c r="Y92" s="12" t="s">
        <v>40</v>
      </c>
      <c r="Z92" s="12">
        <f t="shared" si="118"/>
        <v>1</v>
      </c>
      <c r="AA92" s="12" t="s">
        <v>40</v>
      </c>
      <c r="AB92" s="24"/>
      <c r="AC92" s="24"/>
      <c r="AD92" s="24"/>
      <c r="AE92" s="24"/>
      <c r="AF92" s="12">
        <f t="shared" si="144"/>
        <v>10</v>
      </c>
      <c r="AG92" s="13">
        <f t="shared" si="145"/>
        <v>0.90909090909090906</v>
      </c>
      <c r="AH92" s="24"/>
      <c r="AI92" s="24"/>
      <c r="AJ92" s="12">
        <f t="shared" si="36"/>
        <v>1</v>
      </c>
      <c r="AK92" s="12" t="s">
        <v>40</v>
      </c>
      <c r="AL92" s="12">
        <f t="shared" si="146"/>
        <v>1</v>
      </c>
      <c r="AM92" s="13">
        <f t="shared" si="147"/>
        <v>1</v>
      </c>
      <c r="AN92" s="14">
        <f t="shared" si="119"/>
        <v>1</v>
      </c>
      <c r="AO92" s="12" t="s">
        <v>40</v>
      </c>
      <c r="AP92" s="14">
        <f t="shared" si="120"/>
        <v>1</v>
      </c>
      <c r="AQ92" s="12" t="s">
        <v>339</v>
      </c>
      <c r="AR92" s="14">
        <f t="shared" si="121"/>
        <v>1</v>
      </c>
      <c r="AS92" s="12" t="s">
        <v>339</v>
      </c>
      <c r="AT92" s="14">
        <f t="shared" si="122"/>
        <v>1</v>
      </c>
      <c r="AU92" s="12" t="s">
        <v>339</v>
      </c>
      <c r="AV92" s="14">
        <f t="shared" si="123"/>
        <v>1</v>
      </c>
      <c r="AW92" s="12" t="s">
        <v>339</v>
      </c>
      <c r="AX92" s="14">
        <f t="shared" si="124"/>
        <v>5</v>
      </c>
      <c r="AY92" s="15">
        <f t="shared" si="125"/>
        <v>1</v>
      </c>
      <c r="AZ92" s="16">
        <f t="shared" si="148"/>
        <v>0.96969696969696972</v>
      </c>
    </row>
    <row r="93" spans="2:53" ht="30" x14ac:dyDescent="0.3">
      <c r="B93" s="57">
        <v>89</v>
      </c>
      <c r="C93" s="11" t="s">
        <v>105</v>
      </c>
      <c r="D93" s="30" t="s">
        <v>132</v>
      </c>
      <c r="E93" s="12">
        <v>4</v>
      </c>
      <c r="F93" s="12">
        <f t="shared" si="108"/>
        <v>1</v>
      </c>
      <c r="G93" s="12" t="s">
        <v>40</v>
      </c>
      <c r="H93" s="12">
        <f t="shared" si="109"/>
        <v>1</v>
      </c>
      <c r="I93" s="12" t="s">
        <v>40</v>
      </c>
      <c r="J93" s="12">
        <f t="shared" si="110"/>
        <v>1</v>
      </c>
      <c r="K93" s="12" t="s">
        <v>40</v>
      </c>
      <c r="L93" s="12">
        <f t="shared" si="111"/>
        <v>1</v>
      </c>
      <c r="M93" s="12" t="s">
        <v>40</v>
      </c>
      <c r="N93" s="12">
        <f t="shared" si="112"/>
        <v>1</v>
      </c>
      <c r="O93" s="12" t="s">
        <v>40</v>
      </c>
      <c r="P93" s="12">
        <f t="shared" si="113"/>
        <v>1</v>
      </c>
      <c r="Q93" s="12" t="s">
        <v>40</v>
      </c>
      <c r="R93" s="12">
        <f t="shared" si="114"/>
        <v>1</v>
      </c>
      <c r="S93" s="12" t="s">
        <v>40</v>
      </c>
      <c r="T93" s="12">
        <f t="shared" si="115"/>
        <v>1</v>
      </c>
      <c r="U93" s="12" t="s">
        <v>40</v>
      </c>
      <c r="V93" s="12">
        <f t="shared" si="116"/>
        <v>1</v>
      </c>
      <c r="W93" s="12" t="s">
        <v>40</v>
      </c>
      <c r="X93" s="12">
        <f t="shared" si="117"/>
        <v>1</v>
      </c>
      <c r="Y93" s="12" t="s">
        <v>40</v>
      </c>
      <c r="Z93" s="12">
        <f t="shared" si="118"/>
        <v>1</v>
      </c>
      <c r="AA93" s="12" t="s">
        <v>40</v>
      </c>
      <c r="AB93" s="24"/>
      <c r="AC93" s="24"/>
      <c r="AD93" s="24"/>
      <c r="AE93" s="24"/>
      <c r="AF93" s="12">
        <f t="shared" si="144"/>
        <v>11</v>
      </c>
      <c r="AG93" s="13">
        <f t="shared" si="145"/>
        <v>1</v>
      </c>
      <c r="AH93" s="24"/>
      <c r="AI93" s="24"/>
      <c r="AJ93" s="12">
        <f t="shared" si="36"/>
        <v>1</v>
      </c>
      <c r="AK93" s="12" t="s">
        <v>40</v>
      </c>
      <c r="AL93" s="12">
        <f t="shared" si="146"/>
        <v>1</v>
      </c>
      <c r="AM93" s="13">
        <f t="shared" si="147"/>
        <v>1</v>
      </c>
      <c r="AN93" s="14">
        <f t="shared" si="119"/>
        <v>1</v>
      </c>
      <c r="AO93" s="12" t="s">
        <v>40</v>
      </c>
      <c r="AP93" s="14">
        <f t="shared" si="120"/>
        <v>1</v>
      </c>
      <c r="AQ93" s="12" t="s">
        <v>339</v>
      </c>
      <c r="AR93" s="14">
        <f t="shared" si="121"/>
        <v>1</v>
      </c>
      <c r="AS93" s="12" t="s">
        <v>339</v>
      </c>
      <c r="AT93" s="14">
        <f t="shared" si="122"/>
        <v>1</v>
      </c>
      <c r="AU93" s="12" t="s">
        <v>339</v>
      </c>
      <c r="AV93" s="14">
        <f t="shared" si="123"/>
        <v>1</v>
      </c>
      <c r="AW93" s="12" t="s">
        <v>339</v>
      </c>
      <c r="AX93" s="14">
        <f t="shared" si="124"/>
        <v>5</v>
      </c>
      <c r="AY93" s="15">
        <f t="shared" si="125"/>
        <v>1</v>
      </c>
      <c r="AZ93" s="16">
        <f t="shared" si="148"/>
        <v>1</v>
      </c>
    </row>
    <row r="94" spans="2:53" ht="15" customHeight="1" x14ac:dyDescent="0.3">
      <c r="B94" s="57">
        <v>90</v>
      </c>
      <c r="C94" s="29" t="s">
        <v>133</v>
      </c>
      <c r="D94" s="11" t="s">
        <v>134</v>
      </c>
      <c r="E94" s="12">
        <v>4</v>
      </c>
      <c r="F94" s="12">
        <f t="shared" si="108"/>
        <v>1</v>
      </c>
      <c r="G94" s="12" t="s">
        <v>40</v>
      </c>
      <c r="H94" s="12">
        <f t="shared" si="109"/>
        <v>1</v>
      </c>
      <c r="I94" s="12" t="s">
        <v>40</v>
      </c>
      <c r="J94" s="12">
        <f t="shared" si="110"/>
        <v>1</v>
      </c>
      <c r="K94" s="12" t="s">
        <v>40</v>
      </c>
      <c r="L94" s="12">
        <f t="shared" si="111"/>
        <v>1</v>
      </c>
      <c r="M94" s="12" t="s">
        <v>40</v>
      </c>
      <c r="N94" s="12">
        <f t="shared" si="112"/>
        <v>0</v>
      </c>
      <c r="O94" s="12" t="s">
        <v>61</v>
      </c>
      <c r="P94" s="12">
        <f t="shared" si="113"/>
        <v>1</v>
      </c>
      <c r="Q94" s="12" t="s">
        <v>40</v>
      </c>
      <c r="R94" s="12">
        <f t="shared" si="114"/>
        <v>1</v>
      </c>
      <c r="S94" s="12" t="s">
        <v>40</v>
      </c>
      <c r="T94" s="12">
        <f t="shared" si="115"/>
        <v>0</v>
      </c>
      <c r="U94" s="12" t="s">
        <v>61</v>
      </c>
      <c r="V94" s="12">
        <f t="shared" si="116"/>
        <v>1</v>
      </c>
      <c r="W94" s="12" t="s">
        <v>40</v>
      </c>
      <c r="X94" s="12">
        <f t="shared" si="117"/>
        <v>1</v>
      </c>
      <c r="Y94" s="12" t="s">
        <v>40</v>
      </c>
      <c r="Z94" s="12">
        <f t="shared" si="118"/>
        <v>1</v>
      </c>
      <c r="AA94" s="12" t="s">
        <v>40</v>
      </c>
      <c r="AB94" s="24"/>
      <c r="AC94" s="24"/>
      <c r="AD94" s="24"/>
      <c r="AE94" s="24"/>
      <c r="AF94" s="12">
        <f>F94+H94+J94+L94+N94+P94+R94+T94+V94+X94+Z94</f>
        <v>9</v>
      </c>
      <c r="AG94" s="13">
        <f>AF94/11</f>
        <v>0.81818181818181823</v>
      </c>
      <c r="AH94" s="24"/>
      <c r="AI94" s="24"/>
      <c r="AJ94" s="12">
        <f t="shared" si="36"/>
        <v>1</v>
      </c>
      <c r="AK94" s="12" t="s">
        <v>40</v>
      </c>
      <c r="AL94" s="12">
        <f>+AJ94</f>
        <v>1</v>
      </c>
      <c r="AM94" s="13">
        <f>AL94/1</f>
        <v>1</v>
      </c>
      <c r="AN94" s="14">
        <f t="shared" si="119"/>
        <v>1</v>
      </c>
      <c r="AO94" s="12" t="s">
        <v>40</v>
      </c>
      <c r="AP94" s="14">
        <f t="shared" si="120"/>
        <v>1</v>
      </c>
      <c r="AQ94" s="12" t="s">
        <v>339</v>
      </c>
      <c r="AR94" s="14">
        <f t="shared" si="121"/>
        <v>1</v>
      </c>
      <c r="AS94" s="12" t="s">
        <v>339</v>
      </c>
      <c r="AT94" s="14">
        <f t="shared" si="122"/>
        <v>1</v>
      </c>
      <c r="AU94" s="12" t="s">
        <v>339</v>
      </c>
      <c r="AV94" s="14">
        <f t="shared" si="123"/>
        <v>1</v>
      </c>
      <c r="AW94" s="12" t="s">
        <v>339</v>
      </c>
      <c r="AX94" s="14">
        <f t="shared" si="124"/>
        <v>5</v>
      </c>
      <c r="AY94" s="15">
        <f t="shared" si="125"/>
        <v>1</v>
      </c>
      <c r="AZ94" s="16">
        <f t="shared" si="148"/>
        <v>0.93939393939393945</v>
      </c>
    </row>
    <row r="95" spans="2:53" ht="34.5" customHeight="1" x14ac:dyDescent="0.3">
      <c r="B95" s="57">
        <v>91</v>
      </c>
      <c r="C95" s="29" t="s">
        <v>133</v>
      </c>
      <c r="D95" s="11" t="s">
        <v>135</v>
      </c>
      <c r="E95" s="12">
        <v>4</v>
      </c>
      <c r="F95" s="12">
        <f t="shared" si="108"/>
        <v>1</v>
      </c>
      <c r="G95" s="12" t="s">
        <v>40</v>
      </c>
      <c r="H95" s="12">
        <f t="shared" si="109"/>
        <v>1</v>
      </c>
      <c r="I95" s="12" t="s">
        <v>40</v>
      </c>
      <c r="J95" s="12">
        <f t="shared" si="110"/>
        <v>1</v>
      </c>
      <c r="K95" s="12" t="s">
        <v>40</v>
      </c>
      <c r="L95" s="12">
        <f t="shared" si="111"/>
        <v>1</v>
      </c>
      <c r="M95" s="12" t="s">
        <v>40</v>
      </c>
      <c r="N95" s="12">
        <f t="shared" si="112"/>
        <v>1</v>
      </c>
      <c r="O95" s="12" t="s">
        <v>40</v>
      </c>
      <c r="P95" s="12">
        <f t="shared" si="113"/>
        <v>1</v>
      </c>
      <c r="Q95" s="12" t="s">
        <v>40</v>
      </c>
      <c r="R95" s="12">
        <f t="shared" si="114"/>
        <v>0</v>
      </c>
      <c r="S95" s="12" t="s">
        <v>61</v>
      </c>
      <c r="T95" s="12">
        <f t="shared" si="115"/>
        <v>1</v>
      </c>
      <c r="U95" s="12" t="s">
        <v>40</v>
      </c>
      <c r="V95" s="12">
        <f t="shared" si="116"/>
        <v>1</v>
      </c>
      <c r="W95" s="12" t="s">
        <v>40</v>
      </c>
      <c r="X95" s="12">
        <f t="shared" si="117"/>
        <v>1</v>
      </c>
      <c r="Y95" s="12" t="s">
        <v>40</v>
      </c>
      <c r="Z95" s="12">
        <f t="shared" si="118"/>
        <v>1</v>
      </c>
      <c r="AA95" s="12" t="s">
        <v>40</v>
      </c>
      <c r="AB95" s="24"/>
      <c r="AC95" s="24"/>
      <c r="AD95" s="24"/>
      <c r="AE95" s="24"/>
      <c r="AF95" s="12">
        <f>F95+H95+J95+L95+N95+P95+R95+T95+V95+X95+Z95</f>
        <v>10</v>
      </c>
      <c r="AG95" s="13">
        <f>AF95/11</f>
        <v>0.90909090909090906</v>
      </c>
      <c r="AH95" s="24"/>
      <c r="AI95" s="24"/>
      <c r="AJ95" s="12">
        <f t="shared" si="36"/>
        <v>1</v>
      </c>
      <c r="AK95" s="12" t="s">
        <v>40</v>
      </c>
      <c r="AL95" s="12">
        <f t="shared" ref="AL95:AL97" si="149">+AJ95</f>
        <v>1</v>
      </c>
      <c r="AM95" s="13">
        <f t="shared" ref="AM95:AM97" si="150">AL95/1</f>
        <v>1</v>
      </c>
      <c r="AN95" s="14">
        <f t="shared" si="119"/>
        <v>1</v>
      </c>
      <c r="AO95" s="12" t="s">
        <v>40</v>
      </c>
      <c r="AP95" s="14">
        <f t="shared" si="120"/>
        <v>1</v>
      </c>
      <c r="AQ95" s="12" t="s">
        <v>339</v>
      </c>
      <c r="AR95" s="14">
        <f t="shared" si="121"/>
        <v>1</v>
      </c>
      <c r="AS95" s="12" t="s">
        <v>339</v>
      </c>
      <c r="AT95" s="14">
        <f t="shared" si="122"/>
        <v>1</v>
      </c>
      <c r="AU95" s="12" t="s">
        <v>339</v>
      </c>
      <c r="AV95" s="14">
        <f t="shared" si="123"/>
        <v>1</v>
      </c>
      <c r="AW95" s="12" t="s">
        <v>339</v>
      </c>
      <c r="AX95" s="14">
        <f t="shared" si="124"/>
        <v>5</v>
      </c>
      <c r="AY95" s="15">
        <f t="shared" si="125"/>
        <v>1</v>
      </c>
      <c r="AZ95" s="16">
        <f t="shared" si="148"/>
        <v>0.96969696969696972</v>
      </c>
    </row>
    <row r="96" spans="2:53" ht="33" customHeight="1" x14ac:dyDescent="0.3">
      <c r="B96" s="57">
        <v>92</v>
      </c>
      <c r="C96" s="29" t="s">
        <v>133</v>
      </c>
      <c r="D96" s="11" t="s">
        <v>136</v>
      </c>
      <c r="E96" s="12">
        <v>4</v>
      </c>
      <c r="F96" s="12">
        <f t="shared" si="108"/>
        <v>1</v>
      </c>
      <c r="G96" s="12" t="s">
        <v>40</v>
      </c>
      <c r="H96" s="12">
        <f t="shared" si="109"/>
        <v>1</v>
      </c>
      <c r="I96" s="12" t="s">
        <v>40</v>
      </c>
      <c r="J96" s="12">
        <f t="shared" si="110"/>
        <v>1</v>
      </c>
      <c r="K96" s="12" t="s">
        <v>40</v>
      </c>
      <c r="L96" s="12">
        <f t="shared" si="111"/>
        <v>1</v>
      </c>
      <c r="M96" s="12" t="s">
        <v>40</v>
      </c>
      <c r="N96" s="12">
        <f t="shared" si="112"/>
        <v>1</v>
      </c>
      <c r="O96" s="12" t="s">
        <v>40</v>
      </c>
      <c r="P96" s="12">
        <f t="shared" si="113"/>
        <v>1</v>
      </c>
      <c r="Q96" s="12" t="s">
        <v>40</v>
      </c>
      <c r="R96" s="12">
        <f t="shared" si="114"/>
        <v>1</v>
      </c>
      <c r="S96" s="12" t="s">
        <v>40</v>
      </c>
      <c r="T96" s="12">
        <f t="shared" si="115"/>
        <v>0</v>
      </c>
      <c r="U96" s="12" t="s">
        <v>61</v>
      </c>
      <c r="V96" s="12">
        <f t="shared" si="116"/>
        <v>1</v>
      </c>
      <c r="W96" s="12" t="s">
        <v>40</v>
      </c>
      <c r="X96" s="12">
        <f t="shared" si="117"/>
        <v>1</v>
      </c>
      <c r="Y96" s="12" t="s">
        <v>40</v>
      </c>
      <c r="Z96" s="12">
        <f t="shared" si="118"/>
        <v>1</v>
      </c>
      <c r="AA96" s="12" t="s">
        <v>40</v>
      </c>
      <c r="AB96" s="24"/>
      <c r="AC96" s="24"/>
      <c r="AD96" s="24"/>
      <c r="AE96" s="24"/>
      <c r="AF96" s="12">
        <f>F96+H96+J96+L96+N96+P96+R96+T96+V96+X96+Z96</f>
        <v>10</v>
      </c>
      <c r="AG96" s="13">
        <f>AF96/11</f>
        <v>0.90909090909090906</v>
      </c>
      <c r="AH96" s="24"/>
      <c r="AI96" s="24"/>
      <c r="AJ96" s="12">
        <f t="shared" si="36"/>
        <v>1</v>
      </c>
      <c r="AK96" s="12" t="s">
        <v>40</v>
      </c>
      <c r="AL96" s="12">
        <f t="shared" si="149"/>
        <v>1</v>
      </c>
      <c r="AM96" s="13">
        <f t="shared" si="150"/>
        <v>1</v>
      </c>
      <c r="AN96" s="14">
        <f t="shared" si="119"/>
        <v>1</v>
      </c>
      <c r="AO96" s="12" t="s">
        <v>40</v>
      </c>
      <c r="AP96" s="14">
        <f t="shared" si="120"/>
        <v>1</v>
      </c>
      <c r="AQ96" s="12" t="s">
        <v>339</v>
      </c>
      <c r="AR96" s="14">
        <f t="shared" si="121"/>
        <v>1</v>
      </c>
      <c r="AS96" s="12" t="s">
        <v>339</v>
      </c>
      <c r="AT96" s="14">
        <f t="shared" si="122"/>
        <v>1</v>
      </c>
      <c r="AU96" s="12" t="s">
        <v>339</v>
      </c>
      <c r="AV96" s="14">
        <f t="shared" si="123"/>
        <v>1</v>
      </c>
      <c r="AW96" s="12" t="s">
        <v>339</v>
      </c>
      <c r="AX96" s="14">
        <f t="shared" si="124"/>
        <v>5</v>
      </c>
      <c r="AY96" s="15">
        <f t="shared" si="125"/>
        <v>1</v>
      </c>
      <c r="AZ96" s="16">
        <f t="shared" si="148"/>
        <v>0.96969696969696972</v>
      </c>
    </row>
    <row r="97" spans="2:53" ht="30" x14ac:dyDescent="0.3">
      <c r="B97" s="57">
        <v>93</v>
      </c>
      <c r="C97" s="29" t="s">
        <v>133</v>
      </c>
      <c r="D97" s="11" t="s">
        <v>137</v>
      </c>
      <c r="E97" s="12">
        <v>4</v>
      </c>
      <c r="F97" s="12">
        <f t="shared" si="108"/>
        <v>1</v>
      </c>
      <c r="G97" s="12" t="s">
        <v>40</v>
      </c>
      <c r="H97" s="12">
        <f t="shared" si="109"/>
        <v>0</v>
      </c>
      <c r="I97" s="12" t="s">
        <v>61</v>
      </c>
      <c r="J97" s="12">
        <f t="shared" si="110"/>
        <v>1</v>
      </c>
      <c r="K97" s="12" t="s">
        <v>40</v>
      </c>
      <c r="L97" s="12">
        <f t="shared" si="111"/>
        <v>1</v>
      </c>
      <c r="M97" s="12" t="s">
        <v>40</v>
      </c>
      <c r="N97" s="12">
        <f t="shared" si="112"/>
        <v>0</v>
      </c>
      <c r="O97" s="12" t="s">
        <v>61</v>
      </c>
      <c r="P97" s="12">
        <f t="shared" si="113"/>
        <v>1</v>
      </c>
      <c r="Q97" s="12" t="s">
        <v>40</v>
      </c>
      <c r="R97" s="12">
        <f t="shared" si="114"/>
        <v>0</v>
      </c>
      <c r="S97" s="12" t="s">
        <v>61</v>
      </c>
      <c r="T97" s="12">
        <f t="shared" si="115"/>
        <v>0</v>
      </c>
      <c r="U97" s="12" t="s">
        <v>61</v>
      </c>
      <c r="V97" s="12">
        <f t="shared" si="116"/>
        <v>0</v>
      </c>
      <c r="W97" s="12" t="s">
        <v>61</v>
      </c>
      <c r="X97" s="12">
        <f t="shared" si="117"/>
        <v>0</v>
      </c>
      <c r="Y97" s="12" t="s">
        <v>61</v>
      </c>
      <c r="Z97" s="12">
        <f t="shared" si="118"/>
        <v>0</v>
      </c>
      <c r="AA97" s="12" t="s">
        <v>61</v>
      </c>
      <c r="AB97" s="24"/>
      <c r="AC97" s="24"/>
      <c r="AD97" s="24"/>
      <c r="AE97" s="24"/>
      <c r="AF97" s="12">
        <f>F97+H97+J97+L97+N97+P97+R97+T97+V97+X97+Z97</f>
        <v>4</v>
      </c>
      <c r="AG97" s="13">
        <f>AF97/11</f>
        <v>0.36363636363636365</v>
      </c>
      <c r="AH97" s="24"/>
      <c r="AI97" s="24"/>
      <c r="AJ97" s="12">
        <f t="shared" si="36"/>
        <v>0</v>
      </c>
      <c r="AK97" s="12" t="s">
        <v>61</v>
      </c>
      <c r="AL97" s="12">
        <f t="shared" si="149"/>
        <v>0</v>
      </c>
      <c r="AM97" s="13">
        <f t="shared" si="150"/>
        <v>0</v>
      </c>
      <c r="AN97" s="14">
        <f t="shared" si="119"/>
        <v>0</v>
      </c>
      <c r="AO97" s="12" t="s">
        <v>61</v>
      </c>
      <c r="AP97" s="14">
        <f t="shared" si="120"/>
        <v>1</v>
      </c>
      <c r="AQ97" s="12" t="s">
        <v>339</v>
      </c>
      <c r="AR97" s="14">
        <f t="shared" si="121"/>
        <v>1</v>
      </c>
      <c r="AS97" s="12" t="s">
        <v>339</v>
      </c>
      <c r="AT97" s="14">
        <f t="shared" si="122"/>
        <v>1</v>
      </c>
      <c r="AU97" s="12" t="s">
        <v>339</v>
      </c>
      <c r="AV97" s="14">
        <f t="shared" si="123"/>
        <v>1</v>
      </c>
      <c r="AW97" s="12" t="s">
        <v>339</v>
      </c>
      <c r="AX97" s="14">
        <f t="shared" si="124"/>
        <v>4</v>
      </c>
      <c r="AY97" s="15">
        <f t="shared" si="125"/>
        <v>0.8</v>
      </c>
      <c r="AZ97" s="16">
        <f t="shared" si="148"/>
        <v>0.38787878787878788</v>
      </c>
    </row>
    <row r="98" spans="2:53" s="23" customFormat="1" x14ac:dyDescent="0.3">
      <c r="B98" s="57">
        <v>94</v>
      </c>
      <c r="C98" s="29" t="s">
        <v>138</v>
      </c>
      <c r="D98" s="17" t="s">
        <v>139</v>
      </c>
      <c r="E98" s="18">
        <v>1</v>
      </c>
      <c r="F98" s="18">
        <f t="shared" si="108"/>
        <v>1</v>
      </c>
      <c r="G98" s="12" t="s">
        <v>40</v>
      </c>
      <c r="H98" s="18">
        <f t="shared" si="109"/>
        <v>0</v>
      </c>
      <c r="I98" s="12" t="s">
        <v>61</v>
      </c>
      <c r="J98" s="18">
        <f t="shared" si="110"/>
        <v>1</v>
      </c>
      <c r="K98" s="12" t="s">
        <v>40</v>
      </c>
      <c r="L98" s="18">
        <f t="shared" si="111"/>
        <v>1</v>
      </c>
      <c r="M98" s="12" t="s">
        <v>40</v>
      </c>
      <c r="N98" s="18">
        <f t="shared" si="112"/>
        <v>0</v>
      </c>
      <c r="O98" s="12" t="s">
        <v>61</v>
      </c>
      <c r="P98" s="18">
        <f t="shared" si="113"/>
        <v>1</v>
      </c>
      <c r="Q98" s="12" t="s">
        <v>40</v>
      </c>
      <c r="R98" s="18">
        <f t="shared" si="114"/>
        <v>0</v>
      </c>
      <c r="S98" s="12" t="s">
        <v>61</v>
      </c>
      <c r="T98" s="18">
        <f t="shared" si="115"/>
        <v>0</v>
      </c>
      <c r="U98" s="12" t="s">
        <v>61</v>
      </c>
      <c r="V98" s="18">
        <f t="shared" si="116"/>
        <v>1</v>
      </c>
      <c r="W98" s="12" t="s">
        <v>40</v>
      </c>
      <c r="X98" s="18">
        <f t="shared" si="117"/>
        <v>1</v>
      </c>
      <c r="Y98" s="12" t="s">
        <v>40</v>
      </c>
      <c r="Z98" s="18">
        <f t="shared" si="118"/>
        <v>0</v>
      </c>
      <c r="AA98" s="12" t="s">
        <v>61</v>
      </c>
      <c r="AB98" s="18">
        <f t="shared" ref="AB98:AB104" si="151">IF(MID(TRIM(AC98),1,2)="no",0,1)</f>
        <v>1</v>
      </c>
      <c r="AC98" s="12" t="s">
        <v>40</v>
      </c>
      <c r="AD98" s="18">
        <f t="shared" ref="AD98:AD104" si="152">IF(MID(TRIM(AE98),1,2)="no",0,1)</f>
        <v>0</v>
      </c>
      <c r="AE98" s="12" t="s">
        <v>61</v>
      </c>
      <c r="AF98" s="18">
        <f t="shared" ref="AF98:AF100" si="153">F98+H98+J98+L98+N98+P98+R98+T98+V98+X98+Z98+AB98+AD98</f>
        <v>7</v>
      </c>
      <c r="AG98" s="19">
        <f t="shared" ref="AG98:AG100" si="154">AF98/13</f>
        <v>0.53846153846153844</v>
      </c>
      <c r="AH98" s="18">
        <f t="shared" ref="AH98:AH104" si="155">IF(MID(TRIM(AI98),1,2)="no",0,1)</f>
        <v>1</v>
      </c>
      <c r="AI98" s="12" t="s">
        <v>40</v>
      </c>
      <c r="AJ98" s="18">
        <f t="shared" si="36"/>
        <v>1</v>
      </c>
      <c r="AK98" s="12" t="s">
        <v>40</v>
      </c>
      <c r="AL98" s="18">
        <f t="shared" ref="AL98:AL104" si="156">+AH98+AJ98</f>
        <v>2</v>
      </c>
      <c r="AM98" s="19">
        <f t="shared" ref="AM98:AM104" si="157">AL98/2</f>
        <v>1</v>
      </c>
      <c r="AN98" s="20">
        <f t="shared" si="119"/>
        <v>1</v>
      </c>
      <c r="AO98" s="12" t="s">
        <v>40</v>
      </c>
      <c r="AP98" s="20">
        <f t="shared" si="120"/>
        <v>1</v>
      </c>
      <c r="AQ98" s="12" t="s">
        <v>339</v>
      </c>
      <c r="AR98" s="20">
        <f t="shared" si="121"/>
        <v>1</v>
      </c>
      <c r="AS98" s="12" t="s">
        <v>339</v>
      </c>
      <c r="AT98" s="20">
        <f t="shared" si="122"/>
        <v>1</v>
      </c>
      <c r="AU98" s="12" t="s">
        <v>339</v>
      </c>
      <c r="AV98" s="20">
        <f t="shared" si="123"/>
        <v>1</v>
      </c>
      <c r="AW98" s="12" t="s">
        <v>339</v>
      </c>
      <c r="AX98" s="20">
        <f t="shared" si="124"/>
        <v>5</v>
      </c>
      <c r="AY98" s="21">
        <f t="shared" si="125"/>
        <v>1</v>
      </c>
      <c r="AZ98" s="16">
        <f t="shared" si="148"/>
        <v>0.84615384615384615</v>
      </c>
      <c r="BA98" s="22"/>
    </row>
    <row r="99" spans="2:53" ht="34.5" customHeight="1" x14ac:dyDescent="0.3">
      <c r="B99" s="57">
        <v>95</v>
      </c>
      <c r="C99" s="29" t="s">
        <v>138</v>
      </c>
      <c r="D99" s="11" t="s">
        <v>140</v>
      </c>
      <c r="E99" s="12">
        <v>4</v>
      </c>
      <c r="F99" s="12">
        <f t="shared" si="108"/>
        <v>1</v>
      </c>
      <c r="G99" s="12" t="s">
        <v>40</v>
      </c>
      <c r="H99" s="12">
        <f t="shared" si="109"/>
        <v>1</v>
      </c>
      <c r="I99" s="12" t="s">
        <v>40</v>
      </c>
      <c r="J99" s="12">
        <f t="shared" si="110"/>
        <v>1</v>
      </c>
      <c r="K99" s="12" t="s">
        <v>40</v>
      </c>
      <c r="L99" s="12">
        <f t="shared" si="111"/>
        <v>1</v>
      </c>
      <c r="M99" s="12" t="s">
        <v>40</v>
      </c>
      <c r="N99" s="12">
        <f t="shared" si="112"/>
        <v>1</v>
      </c>
      <c r="O99" s="12" t="s">
        <v>40</v>
      </c>
      <c r="P99" s="12">
        <f t="shared" si="113"/>
        <v>1</v>
      </c>
      <c r="Q99" s="12" t="s">
        <v>40</v>
      </c>
      <c r="R99" s="12">
        <f t="shared" si="114"/>
        <v>1</v>
      </c>
      <c r="S99" s="12" t="s">
        <v>40</v>
      </c>
      <c r="T99" s="12">
        <f t="shared" si="115"/>
        <v>1</v>
      </c>
      <c r="U99" s="12" t="s">
        <v>40</v>
      </c>
      <c r="V99" s="12">
        <f t="shared" si="116"/>
        <v>1</v>
      </c>
      <c r="W99" s="12" t="s">
        <v>40</v>
      </c>
      <c r="X99" s="12">
        <f t="shared" si="117"/>
        <v>1</v>
      </c>
      <c r="Y99" s="12" t="s">
        <v>40</v>
      </c>
      <c r="Z99" s="12">
        <f t="shared" si="118"/>
        <v>1</v>
      </c>
      <c r="AA99" s="12" t="s">
        <v>40</v>
      </c>
      <c r="AB99" s="24"/>
      <c r="AC99" s="24"/>
      <c r="AD99" s="24"/>
      <c r="AE99" s="24"/>
      <c r="AF99" s="12">
        <f>F99+H99+J99+L99+N99+P99+R99+T99+V99+X99+Z99</f>
        <v>11</v>
      </c>
      <c r="AG99" s="13">
        <f>AF99/11</f>
        <v>1</v>
      </c>
      <c r="AH99" s="24"/>
      <c r="AI99" s="24"/>
      <c r="AJ99" s="12">
        <f t="shared" ref="AJ99:AJ162" si="158">IF(MID(TRIM(AK99),1,2)="no",0,1)</f>
        <v>1</v>
      </c>
      <c r="AK99" s="12" t="s">
        <v>40</v>
      </c>
      <c r="AL99" s="12">
        <f>+AJ99</f>
        <v>1</v>
      </c>
      <c r="AM99" s="13">
        <f>AL99/1</f>
        <v>1</v>
      </c>
      <c r="AN99" s="14">
        <f t="shared" si="119"/>
        <v>1</v>
      </c>
      <c r="AO99" s="12" t="s">
        <v>40</v>
      </c>
      <c r="AP99" s="14">
        <f t="shared" si="120"/>
        <v>1</v>
      </c>
      <c r="AQ99" s="12" t="s">
        <v>339</v>
      </c>
      <c r="AR99" s="14">
        <f t="shared" si="121"/>
        <v>1</v>
      </c>
      <c r="AS99" s="12" t="s">
        <v>339</v>
      </c>
      <c r="AT99" s="14">
        <f t="shared" si="122"/>
        <v>1</v>
      </c>
      <c r="AU99" s="12" t="s">
        <v>339</v>
      </c>
      <c r="AV99" s="14">
        <f t="shared" si="123"/>
        <v>1</v>
      </c>
      <c r="AW99" s="12" t="s">
        <v>339</v>
      </c>
      <c r="AX99" s="14">
        <f t="shared" si="124"/>
        <v>5</v>
      </c>
      <c r="AY99" s="15">
        <f t="shared" si="125"/>
        <v>1</v>
      </c>
      <c r="AZ99" s="16">
        <f t="shared" si="148"/>
        <v>1</v>
      </c>
    </row>
    <row r="100" spans="2:53" s="23" customFormat="1" ht="30" x14ac:dyDescent="0.3">
      <c r="B100" s="57">
        <v>96</v>
      </c>
      <c r="C100" s="29" t="s">
        <v>138</v>
      </c>
      <c r="D100" s="17" t="s">
        <v>141</v>
      </c>
      <c r="E100" s="18">
        <v>3</v>
      </c>
      <c r="F100" s="18">
        <f t="shared" si="108"/>
        <v>1</v>
      </c>
      <c r="G100" s="12" t="s">
        <v>40</v>
      </c>
      <c r="H100" s="18">
        <f t="shared" si="109"/>
        <v>1</v>
      </c>
      <c r="I100" s="12" t="s">
        <v>40</v>
      </c>
      <c r="J100" s="18">
        <f t="shared" si="110"/>
        <v>1</v>
      </c>
      <c r="K100" s="12" t="s">
        <v>40</v>
      </c>
      <c r="L100" s="18">
        <f t="shared" si="111"/>
        <v>1</v>
      </c>
      <c r="M100" s="12" t="s">
        <v>40</v>
      </c>
      <c r="N100" s="18">
        <f t="shared" si="112"/>
        <v>1</v>
      </c>
      <c r="O100" s="12" t="s">
        <v>40</v>
      </c>
      <c r="P100" s="18">
        <f t="shared" si="113"/>
        <v>1</v>
      </c>
      <c r="Q100" s="12" t="s">
        <v>40</v>
      </c>
      <c r="R100" s="18">
        <f t="shared" si="114"/>
        <v>0</v>
      </c>
      <c r="S100" s="12" t="s">
        <v>61</v>
      </c>
      <c r="T100" s="18">
        <f t="shared" si="115"/>
        <v>0</v>
      </c>
      <c r="U100" s="12" t="s">
        <v>61</v>
      </c>
      <c r="V100" s="18">
        <f t="shared" si="116"/>
        <v>0</v>
      </c>
      <c r="W100" s="12" t="s">
        <v>61</v>
      </c>
      <c r="X100" s="18">
        <f t="shared" si="117"/>
        <v>0</v>
      </c>
      <c r="Y100" s="12" t="s">
        <v>61</v>
      </c>
      <c r="Z100" s="18">
        <f t="shared" si="118"/>
        <v>1</v>
      </c>
      <c r="AA100" s="12" t="s">
        <v>40</v>
      </c>
      <c r="AB100" s="18">
        <f t="shared" si="151"/>
        <v>1</v>
      </c>
      <c r="AC100" s="12" t="s">
        <v>40</v>
      </c>
      <c r="AD100" s="18">
        <f t="shared" si="152"/>
        <v>0</v>
      </c>
      <c r="AE100" s="12" t="s">
        <v>61</v>
      </c>
      <c r="AF100" s="18">
        <f t="shared" si="153"/>
        <v>8</v>
      </c>
      <c r="AG100" s="19">
        <f t="shared" si="154"/>
        <v>0.61538461538461542</v>
      </c>
      <c r="AH100" s="18">
        <f t="shared" si="155"/>
        <v>0</v>
      </c>
      <c r="AI100" s="12" t="s">
        <v>61</v>
      </c>
      <c r="AJ100" s="18">
        <f t="shared" si="158"/>
        <v>0</v>
      </c>
      <c r="AK100" s="12" t="s">
        <v>61</v>
      </c>
      <c r="AL100" s="18">
        <f t="shared" si="156"/>
        <v>0</v>
      </c>
      <c r="AM100" s="19">
        <f t="shared" si="157"/>
        <v>0</v>
      </c>
      <c r="AN100" s="20">
        <f t="shared" si="119"/>
        <v>0</v>
      </c>
      <c r="AO100" s="12" t="s">
        <v>61</v>
      </c>
      <c r="AP100" s="20">
        <f t="shared" si="120"/>
        <v>1</v>
      </c>
      <c r="AQ100" s="12" t="s">
        <v>339</v>
      </c>
      <c r="AR100" s="20">
        <f t="shared" si="121"/>
        <v>1</v>
      </c>
      <c r="AS100" s="12" t="s">
        <v>339</v>
      </c>
      <c r="AT100" s="20">
        <f t="shared" si="122"/>
        <v>1</v>
      </c>
      <c r="AU100" s="12" t="s">
        <v>339</v>
      </c>
      <c r="AV100" s="20">
        <f t="shared" si="123"/>
        <v>1</v>
      </c>
      <c r="AW100" s="12" t="s">
        <v>339</v>
      </c>
      <c r="AX100" s="20">
        <f t="shared" si="124"/>
        <v>4</v>
      </c>
      <c r="AY100" s="21">
        <f t="shared" si="125"/>
        <v>0.8</v>
      </c>
      <c r="AZ100" s="16">
        <f t="shared" si="148"/>
        <v>0.47179487179487184</v>
      </c>
      <c r="BA100" s="22"/>
    </row>
    <row r="101" spans="2:53" s="23" customFormat="1" x14ac:dyDescent="0.3">
      <c r="B101" s="57">
        <v>97</v>
      </c>
      <c r="C101" s="29" t="s">
        <v>138</v>
      </c>
      <c r="D101" s="17" t="s">
        <v>142</v>
      </c>
      <c r="E101" s="18">
        <v>3</v>
      </c>
      <c r="F101" s="18">
        <f t="shared" si="108"/>
        <v>1</v>
      </c>
      <c r="G101" s="12" t="s">
        <v>40</v>
      </c>
      <c r="H101" s="18">
        <f t="shared" si="109"/>
        <v>1</v>
      </c>
      <c r="I101" s="12" t="s">
        <v>40</v>
      </c>
      <c r="J101" s="18">
        <f t="shared" si="110"/>
        <v>1</v>
      </c>
      <c r="K101" s="12" t="s">
        <v>40</v>
      </c>
      <c r="L101" s="18">
        <f t="shared" si="111"/>
        <v>1</v>
      </c>
      <c r="M101" s="12" t="s">
        <v>40</v>
      </c>
      <c r="N101" s="18">
        <f t="shared" si="112"/>
        <v>1</v>
      </c>
      <c r="O101" s="12" t="s">
        <v>40</v>
      </c>
      <c r="P101" s="18">
        <f t="shared" si="113"/>
        <v>1</v>
      </c>
      <c r="Q101" s="12" t="s">
        <v>40</v>
      </c>
      <c r="R101" s="18">
        <f t="shared" si="114"/>
        <v>1</v>
      </c>
      <c r="S101" s="12" t="s">
        <v>40</v>
      </c>
      <c r="T101" s="18">
        <f t="shared" si="115"/>
        <v>1</v>
      </c>
      <c r="U101" s="12" t="s">
        <v>40</v>
      </c>
      <c r="V101" s="18">
        <f t="shared" si="116"/>
        <v>1</v>
      </c>
      <c r="W101" s="12" t="s">
        <v>40</v>
      </c>
      <c r="X101" s="18">
        <f t="shared" si="117"/>
        <v>1</v>
      </c>
      <c r="Y101" s="12" t="s">
        <v>40</v>
      </c>
      <c r="Z101" s="18">
        <f t="shared" si="118"/>
        <v>1</v>
      </c>
      <c r="AA101" s="12" t="s">
        <v>40</v>
      </c>
      <c r="AB101" s="18">
        <f t="shared" si="151"/>
        <v>1</v>
      </c>
      <c r="AC101" s="12" t="s">
        <v>40</v>
      </c>
      <c r="AD101" s="18">
        <f t="shared" si="152"/>
        <v>1</v>
      </c>
      <c r="AE101" s="12" t="s">
        <v>40</v>
      </c>
      <c r="AF101" s="18">
        <f>F101+H101+J101+L101+N101+P101+R101+T101+V101+X101+Z101+AB101+AD101</f>
        <v>13</v>
      </c>
      <c r="AG101" s="19">
        <f>AF101/13</f>
        <v>1</v>
      </c>
      <c r="AH101" s="18">
        <f t="shared" si="155"/>
        <v>1</v>
      </c>
      <c r="AI101" s="12" t="s">
        <v>40</v>
      </c>
      <c r="AJ101" s="18">
        <f t="shared" si="158"/>
        <v>1</v>
      </c>
      <c r="AK101" s="12" t="s">
        <v>40</v>
      </c>
      <c r="AL101" s="18">
        <f t="shared" si="156"/>
        <v>2</v>
      </c>
      <c r="AM101" s="19">
        <f t="shared" si="157"/>
        <v>1</v>
      </c>
      <c r="AN101" s="20">
        <f t="shared" si="119"/>
        <v>1</v>
      </c>
      <c r="AO101" s="12" t="s">
        <v>40</v>
      </c>
      <c r="AP101" s="20">
        <f t="shared" si="120"/>
        <v>1</v>
      </c>
      <c r="AQ101" s="12" t="s">
        <v>339</v>
      </c>
      <c r="AR101" s="20">
        <f t="shared" si="121"/>
        <v>1</v>
      </c>
      <c r="AS101" s="12" t="s">
        <v>339</v>
      </c>
      <c r="AT101" s="20">
        <f t="shared" si="122"/>
        <v>1</v>
      </c>
      <c r="AU101" s="12" t="s">
        <v>339</v>
      </c>
      <c r="AV101" s="20">
        <f t="shared" si="123"/>
        <v>1</v>
      </c>
      <c r="AW101" s="12" t="s">
        <v>339</v>
      </c>
      <c r="AX101" s="20">
        <f t="shared" si="124"/>
        <v>5</v>
      </c>
      <c r="AY101" s="21">
        <f t="shared" si="125"/>
        <v>1</v>
      </c>
      <c r="AZ101" s="16">
        <f t="shared" si="148"/>
        <v>1</v>
      </c>
      <c r="BA101" s="22"/>
    </row>
    <row r="102" spans="2:53" ht="37.5" customHeight="1" x14ac:dyDescent="0.3">
      <c r="B102" s="57">
        <v>98</v>
      </c>
      <c r="C102" s="29" t="s">
        <v>138</v>
      </c>
      <c r="D102" s="11" t="s">
        <v>143</v>
      </c>
      <c r="E102" s="12">
        <v>4</v>
      </c>
      <c r="F102" s="12">
        <f t="shared" si="108"/>
        <v>1</v>
      </c>
      <c r="G102" s="12" t="s">
        <v>40</v>
      </c>
      <c r="H102" s="12">
        <f t="shared" si="109"/>
        <v>1</v>
      </c>
      <c r="I102" s="12" t="s">
        <v>40</v>
      </c>
      <c r="J102" s="12">
        <f t="shared" si="110"/>
        <v>1</v>
      </c>
      <c r="K102" s="12" t="s">
        <v>40</v>
      </c>
      <c r="L102" s="12">
        <f t="shared" si="111"/>
        <v>1</v>
      </c>
      <c r="M102" s="12" t="s">
        <v>40</v>
      </c>
      <c r="N102" s="12">
        <f t="shared" si="112"/>
        <v>1</v>
      </c>
      <c r="O102" s="12" t="s">
        <v>40</v>
      </c>
      <c r="P102" s="12">
        <f t="shared" si="113"/>
        <v>1</v>
      </c>
      <c r="Q102" s="12" t="s">
        <v>40</v>
      </c>
      <c r="R102" s="12">
        <f t="shared" si="114"/>
        <v>0</v>
      </c>
      <c r="S102" s="12" t="s">
        <v>61</v>
      </c>
      <c r="T102" s="12">
        <f t="shared" si="115"/>
        <v>0</v>
      </c>
      <c r="U102" s="12" t="s">
        <v>61</v>
      </c>
      <c r="V102" s="12">
        <f t="shared" si="116"/>
        <v>1</v>
      </c>
      <c r="W102" s="12" t="s">
        <v>40</v>
      </c>
      <c r="X102" s="12">
        <f t="shared" si="117"/>
        <v>1</v>
      </c>
      <c r="Y102" s="12" t="s">
        <v>40</v>
      </c>
      <c r="Z102" s="12">
        <f t="shared" si="118"/>
        <v>1</v>
      </c>
      <c r="AA102" s="12" t="s">
        <v>40</v>
      </c>
      <c r="AB102" s="24"/>
      <c r="AC102" s="24"/>
      <c r="AD102" s="24"/>
      <c r="AE102" s="24"/>
      <c r="AF102" s="12">
        <f>F102+H102+J102+L102+N102+P102+R102+T102+V102+X102+Z102</f>
        <v>9</v>
      </c>
      <c r="AG102" s="13">
        <f>AF102/11</f>
        <v>0.81818181818181823</v>
      </c>
      <c r="AH102" s="24"/>
      <c r="AI102" s="24"/>
      <c r="AJ102" s="12">
        <f t="shared" si="158"/>
        <v>1</v>
      </c>
      <c r="AK102" s="12" t="s">
        <v>40</v>
      </c>
      <c r="AL102" s="12">
        <f t="shared" ref="AL102:AL103" si="159">+AJ102</f>
        <v>1</v>
      </c>
      <c r="AM102" s="13">
        <f t="shared" ref="AM102:AM103" si="160">AL102/1</f>
        <v>1</v>
      </c>
      <c r="AN102" s="14">
        <f t="shared" si="119"/>
        <v>1</v>
      </c>
      <c r="AO102" s="12" t="s">
        <v>40</v>
      </c>
      <c r="AP102" s="14">
        <f t="shared" si="120"/>
        <v>1</v>
      </c>
      <c r="AQ102" s="12" t="s">
        <v>339</v>
      </c>
      <c r="AR102" s="14">
        <f t="shared" si="121"/>
        <v>0</v>
      </c>
      <c r="AS102" s="12" t="s">
        <v>61</v>
      </c>
      <c r="AT102" s="14">
        <f t="shared" si="122"/>
        <v>1</v>
      </c>
      <c r="AU102" s="12" t="s">
        <v>339</v>
      </c>
      <c r="AV102" s="14">
        <f t="shared" si="123"/>
        <v>1</v>
      </c>
      <c r="AW102" s="12" t="s">
        <v>339</v>
      </c>
      <c r="AX102" s="14">
        <f t="shared" si="124"/>
        <v>4</v>
      </c>
      <c r="AY102" s="15">
        <f t="shared" si="125"/>
        <v>0.8</v>
      </c>
      <c r="AZ102" s="16">
        <f t="shared" si="148"/>
        <v>0.87272727272727268</v>
      </c>
    </row>
    <row r="103" spans="2:53" ht="30" x14ac:dyDescent="0.3">
      <c r="B103" s="57">
        <v>99</v>
      </c>
      <c r="C103" s="29" t="s">
        <v>138</v>
      </c>
      <c r="D103" s="11" t="s">
        <v>144</v>
      </c>
      <c r="E103" s="12">
        <v>4</v>
      </c>
      <c r="F103" s="12">
        <f t="shared" si="108"/>
        <v>1</v>
      </c>
      <c r="G103" s="12" t="s">
        <v>40</v>
      </c>
      <c r="H103" s="12">
        <f t="shared" si="109"/>
        <v>1</v>
      </c>
      <c r="I103" s="12" t="s">
        <v>40</v>
      </c>
      <c r="J103" s="12">
        <f t="shared" si="110"/>
        <v>1</v>
      </c>
      <c r="K103" s="12" t="s">
        <v>40</v>
      </c>
      <c r="L103" s="12">
        <f t="shared" si="111"/>
        <v>1</v>
      </c>
      <c r="M103" s="12" t="s">
        <v>40</v>
      </c>
      <c r="N103" s="12">
        <f t="shared" si="112"/>
        <v>1</v>
      </c>
      <c r="O103" s="12" t="s">
        <v>40</v>
      </c>
      <c r="P103" s="12">
        <f t="shared" si="113"/>
        <v>1</v>
      </c>
      <c r="Q103" s="12" t="s">
        <v>40</v>
      </c>
      <c r="R103" s="12">
        <f t="shared" si="114"/>
        <v>1</v>
      </c>
      <c r="S103" s="12" t="s">
        <v>40</v>
      </c>
      <c r="T103" s="12">
        <f t="shared" si="115"/>
        <v>1</v>
      </c>
      <c r="U103" s="12" t="s">
        <v>40</v>
      </c>
      <c r="V103" s="12">
        <f t="shared" si="116"/>
        <v>1</v>
      </c>
      <c r="W103" s="12" t="s">
        <v>40</v>
      </c>
      <c r="X103" s="12">
        <f t="shared" si="117"/>
        <v>1</v>
      </c>
      <c r="Y103" s="12" t="s">
        <v>40</v>
      </c>
      <c r="Z103" s="12">
        <f t="shared" si="118"/>
        <v>1</v>
      </c>
      <c r="AA103" s="12" t="s">
        <v>40</v>
      </c>
      <c r="AB103" s="24"/>
      <c r="AC103" s="24"/>
      <c r="AD103" s="24"/>
      <c r="AE103" s="24"/>
      <c r="AF103" s="12">
        <f>F103+H103+J103+L103+N103+P103+R103+T103+V103+X103+Z103</f>
        <v>11</v>
      </c>
      <c r="AG103" s="13">
        <f>AF103/11</f>
        <v>1</v>
      </c>
      <c r="AH103" s="24"/>
      <c r="AI103" s="24"/>
      <c r="AJ103" s="12">
        <f t="shared" si="158"/>
        <v>1</v>
      </c>
      <c r="AK103" s="12" t="s">
        <v>40</v>
      </c>
      <c r="AL103" s="12">
        <f t="shared" si="159"/>
        <v>1</v>
      </c>
      <c r="AM103" s="13">
        <f t="shared" si="160"/>
        <v>1</v>
      </c>
      <c r="AN103" s="14">
        <f t="shared" si="119"/>
        <v>1</v>
      </c>
      <c r="AO103" s="12" t="s">
        <v>40</v>
      </c>
      <c r="AP103" s="14">
        <f t="shared" si="120"/>
        <v>1</v>
      </c>
      <c r="AQ103" s="12" t="s">
        <v>339</v>
      </c>
      <c r="AR103" s="14">
        <f t="shared" si="121"/>
        <v>1</v>
      </c>
      <c r="AS103" s="12" t="s">
        <v>339</v>
      </c>
      <c r="AT103" s="14">
        <f t="shared" si="122"/>
        <v>1</v>
      </c>
      <c r="AU103" s="12" t="s">
        <v>339</v>
      </c>
      <c r="AV103" s="14">
        <f t="shared" si="123"/>
        <v>1</v>
      </c>
      <c r="AW103" s="12" t="s">
        <v>339</v>
      </c>
      <c r="AX103" s="14">
        <f t="shared" si="124"/>
        <v>5</v>
      </c>
      <c r="AY103" s="15">
        <f t="shared" si="125"/>
        <v>1</v>
      </c>
      <c r="AZ103" s="16">
        <f t="shared" si="148"/>
        <v>1</v>
      </c>
    </row>
    <row r="104" spans="2:53" s="23" customFormat="1" ht="30" x14ac:dyDescent="0.3">
      <c r="B104" s="57">
        <v>100</v>
      </c>
      <c r="C104" s="29" t="s">
        <v>138</v>
      </c>
      <c r="D104" s="17" t="s">
        <v>145</v>
      </c>
      <c r="E104" s="18">
        <v>2</v>
      </c>
      <c r="F104" s="18">
        <f t="shared" si="108"/>
        <v>1</v>
      </c>
      <c r="G104" s="12" t="s">
        <v>40</v>
      </c>
      <c r="H104" s="18">
        <f t="shared" si="109"/>
        <v>1</v>
      </c>
      <c r="I104" s="12" t="s">
        <v>40</v>
      </c>
      <c r="J104" s="18">
        <f t="shared" si="110"/>
        <v>1</v>
      </c>
      <c r="K104" s="12" t="s">
        <v>40</v>
      </c>
      <c r="L104" s="18">
        <f t="shared" si="111"/>
        <v>1</v>
      </c>
      <c r="M104" s="12" t="s">
        <v>40</v>
      </c>
      <c r="N104" s="18">
        <f t="shared" si="112"/>
        <v>0</v>
      </c>
      <c r="O104" s="12" t="s">
        <v>61</v>
      </c>
      <c r="P104" s="18">
        <f t="shared" si="113"/>
        <v>1</v>
      </c>
      <c r="Q104" s="12" t="s">
        <v>40</v>
      </c>
      <c r="R104" s="18">
        <f t="shared" si="114"/>
        <v>0</v>
      </c>
      <c r="S104" s="12" t="s">
        <v>61</v>
      </c>
      <c r="T104" s="18">
        <f t="shared" si="115"/>
        <v>0</v>
      </c>
      <c r="U104" s="12" t="s">
        <v>61</v>
      </c>
      <c r="V104" s="18">
        <f t="shared" si="116"/>
        <v>1</v>
      </c>
      <c r="W104" s="12" t="s">
        <v>40</v>
      </c>
      <c r="X104" s="18">
        <f t="shared" si="117"/>
        <v>1</v>
      </c>
      <c r="Y104" s="12" t="s">
        <v>40</v>
      </c>
      <c r="Z104" s="18">
        <f t="shared" si="118"/>
        <v>0</v>
      </c>
      <c r="AA104" s="12" t="s">
        <v>61</v>
      </c>
      <c r="AB104" s="18">
        <f t="shared" si="151"/>
        <v>0</v>
      </c>
      <c r="AC104" s="12" t="s">
        <v>61</v>
      </c>
      <c r="AD104" s="18">
        <f t="shared" si="152"/>
        <v>0</v>
      </c>
      <c r="AE104" s="12" t="s">
        <v>61</v>
      </c>
      <c r="AF104" s="18">
        <f>F104+H104+J104+L104+N104+P104+R104+T104+V104+X104+Z104+AB104+AD104</f>
        <v>7</v>
      </c>
      <c r="AG104" s="19">
        <f>AF104/13</f>
        <v>0.53846153846153844</v>
      </c>
      <c r="AH104" s="18">
        <f t="shared" si="155"/>
        <v>0</v>
      </c>
      <c r="AI104" s="12" t="s">
        <v>61</v>
      </c>
      <c r="AJ104" s="18">
        <f t="shared" si="158"/>
        <v>1</v>
      </c>
      <c r="AK104" s="12" t="s">
        <v>40</v>
      </c>
      <c r="AL104" s="18">
        <f t="shared" si="156"/>
        <v>1</v>
      </c>
      <c r="AM104" s="19">
        <f t="shared" si="157"/>
        <v>0.5</v>
      </c>
      <c r="AN104" s="20">
        <f t="shared" si="119"/>
        <v>1</v>
      </c>
      <c r="AO104" s="12" t="s">
        <v>40</v>
      </c>
      <c r="AP104" s="20">
        <f t="shared" si="120"/>
        <v>1</v>
      </c>
      <c r="AQ104" s="12" t="s">
        <v>339</v>
      </c>
      <c r="AR104" s="20">
        <f t="shared" si="121"/>
        <v>1</v>
      </c>
      <c r="AS104" s="12" t="s">
        <v>339</v>
      </c>
      <c r="AT104" s="20">
        <f t="shared" si="122"/>
        <v>1</v>
      </c>
      <c r="AU104" s="12" t="s">
        <v>339</v>
      </c>
      <c r="AV104" s="20">
        <f t="shared" si="123"/>
        <v>1</v>
      </c>
      <c r="AW104" s="12" t="s">
        <v>339</v>
      </c>
      <c r="AX104" s="20">
        <f t="shared" si="124"/>
        <v>5</v>
      </c>
      <c r="AY104" s="21">
        <f t="shared" si="125"/>
        <v>1</v>
      </c>
      <c r="AZ104" s="16">
        <f t="shared" si="148"/>
        <v>0.6794871794871794</v>
      </c>
      <c r="BA104" s="22"/>
    </row>
    <row r="105" spans="2:53" ht="30" x14ac:dyDescent="0.3">
      <c r="B105" s="57">
        <v>101</v>
      </c>
      <c r="C105" s="11" t="s">
        <v>146</v>
      </c>
      <c r="D105" s="11" t="s">
        <v>147</v>
      </c>
      <c r="E105" s="12">
        <v>4</v>
      </c>
      <c r="F105" s="12">
        <f t="shared" si="108"/>
        <v>1</v>
      </c>
      <c r="G105" s="12" t="s">
        <v>40</v>
      </c>
      <c r="H105" s="12">
        <f t="shared" si="109"/>
        <v>1</v>
      </c>
      <c r="I105" s="12" t="s">
        <v>40</v>
      </c>
      <c r="J105" s="12">
        <f t="shared" si="110"/>
        <v>1</v>
      </c>
      <c r="K105" s="12" t="s">
        <v>40</v>
      </c>
      <c r="L105" s="12">
        <f t="shared" si="111"/>
        <v>1</v>
      </c>
      <c r="M105" s="12" t="s">
        <v>40</v>
      </c>
      <c r="N105" s="12">
        <f t="shared" si="112"/>
        <v>1</v>
      </c>
      <c r="O105" s="12" t="s">
        <v>40</v>
      </c>
      <c r="P105" s="12">
        <f t="shared" si="113"/>
        <v>1</v>
      </c>
      <c r="Q105" s="12" t="s">
        <v>40</v>
      </c>
      <c r="R105" s="12">
        <f t="shared" si="114"/>
        <v>0</v>
      </c>
      <c r="S105" s="12" t="s">
        <v>61</v>
      </c>
      <c r="T105" s="12">
        <f t="shared" si="115"/>
        <v>0</v>
      </c>
      <c r="U105" s="12" t="s">
        <v>61</v>
      </c>
      <c r="V105" s="12">
        <f t="shared" si="116"/>
        <v>1</v>
      </c>
      <c r="W105" s="12" t="s">
        <v>40</v>
      </c>
      <c r="X105" s="12">
        <f t="shared" si="117"/>
        <v>1</v>
      </c>
      <c r="Y105" s="12" t="s">
        <v>40</v>
      </c>
      <c r="Z105" s="12">
        <f t="shared" si="118"/>
        <v>1</v>
      </c>
      <c r="AA105" s="12" t="s">
        <v>40</v>
      </c>
      <c r="AB105" s="24"/>
      <c r="AC105" s="24"/>
      <c r="AD105" s="24"/>
      <c r="AE105" s="24"/>
      <c r="AF105" s="12">
        <f>F105+H105+J105+L105+N105+P105+R105+T105+V105+X105+Z105</f>
        <v>9</v>
      </c>
      <c r="AG105" s="13">
        <f>AF105/11</f>
        <v>0.81818181818181823</v>
      </c>
      <c r="AH105" s="24"/>
      <c r="AI105" s="24"/>
      <c r="AJ105" s="12">
        <f t="shared" si="158"/>
        <v>1</v>
      </c>
      <c r="AK105" s="12" t="s">
        <v>40</v>
      </c>
      <c r="AL105" s="12">
        <f>+AJ105</f>
        <v>1</v>
      </c>
      <c r="AM105" s="13">
        <f>AL105/1</f>
        <v>1</v>
      </c>
      <c r="AN105" s="14">
        <f t="shared" si="119"/>
        <v>1</v>
      </c>
      <c r="AO105" s="12" t="s">
        <v>40</v>
      </c>
      <c r="AP105" s="14">
        <f t="shared" si="120"/>
        <v>1</v>
      </c>
      <c r="AQ105" s="12" t="s">
        <v>339</v>
      </c>
      <c r="AR105" s="14">
        <f t="shared" si="121"/>
        <v>1</v>
      </c>
      <c r="AS105" s="12" t="s">
        <v>339</v>
      </c>
      <c r="AT105" s="14">
        <f t="shared" si="122"/>
        <v>1</v>
      </c>
      <c r="AU105" s="12" t="s">
        <v>339</v>
      </c>
      <c r="AV105" s="14">
        <f t="shared" si="123"/>
        <v>1</v>
      </c>
      <c r="AW105" s="12" t="s">
        <v>339</v>
      </c>
      <c r="AX105" s="14">
        <f t="shared" si="124"/>
        <v>5</v>
      </c>
      <c r="AY105" s="15">
        <f t="shared" si="125"/>
        <v>1</v>
      </c>
      <c r="AZ105" s="16">
        <f t="shared" si="148"/>
        <v>0.93939393939393945</v>
      </c>
    </row>
    <row r="106" spans="2:53" ht="30" x14ac:dyDescent="0.3">
      <c r="B106" s="57">
        <v>102</v>
      </c>
      <c r="C106" s="11" t="s">
        <v>146</v>
      </c>
      <c r="D106" s="11" t="s">
        <v>148</v>
      </c>
      <c r="E106" s="12">
        <v>4</v>
      </c>
      <c r="F106" s="12">
        <f t="shared" si="108"/>
        <v>1</v>
      </c>
      <c r="G106" s="12" t="s">
        <v>40</v>
      </c>
      <c r="H106" s="12">
        <f t="shared" si="109"/>
        <v>1</v>
      </c>
      <c r="I106" s="12" t="s">
        <v>40</v>
      </c>
      <c r="J106" s="12">
        <f t="shared" si="110"/>
        <v>1</v>
      </c>
      <c r="K106" s="12" t="s">
        <v>40</v>
      </c>
      <c r="L106" s="12">
        <f t="shared" si="111"/>
        <v>1</v>
      </c>
      <c r="M106" s="12" t="s">
        <v>40</v>
      </c>
      <c r="N106" s="12">
        <f t="shared" si="112"/>
        <v>1</v>
      </c>
      <c r="O106" s="12" t="s">
        <v>40</v>
      </c>
      <c r="P106" s="12">
        <f t="shared" si="113"/>
        <v>1</v>
      </c>
      <c r="Q106" s="12" t="s">
        <v>40</v>
      </c>
      <c r="R106" s="12">
        <f t="shared" si="114"/>
        <v>1</v>
      </c>
      <c r="S106" s="12" t="s">
        <v>40</v>
      </c>
      <c r="T106" s="12">
        <f t="shared" si="115"/>
        <v>1</v>
      </c>
      <c r="U106" s="12" t="s">
        <v>40</v>
      </c>
      <c r="V106" s="12">
        <f t="shared" si="116"/>
        <v>1</v>
      </c>
      <c r="W106" s="12" t="s">
        <v>40</v>
      </c>
      <c r="X106" s="12">
        <f t="shared" si="117"/>
        <v>1</v>
      </c>
      <c r="Y106" s="12" t="s">
        <v>40</v>
      </c>
      <c r="Z106" s="12">
        <f t="shared" si="118"/>
        <v>1</v>
      </c>
      <c r="AA106" s="12" t="s">
        <v>40</v>
      </c>
      <c r="AB106" s="24"/>
      <c r="AC106" s="24"/>
      <c r="AD106" s="24"/>
      <c r="AE106" s="24"/>
      <c r="AF106" s="12">
        <f t="shared" ref="AF106:AF114" si="161">F106+H106+J106+L106+N106+P106+R106+T106+V106+X106+Z106</f>
        <v>11</v>
      </c>
      <c r="AG106" s="13">
        <f t="shared" ref="AG106:AG114" si="162">AF106/11</f>
        <v>1</v>
      </c>
      <c r="AH106" s="24"/>
      <c r="AI106" s="24"/>
      <c r="AJ106" s="12">
        <f t="shared" si="158"/>
        <v>1</v>
      </c>
      <c r="AK106" s="12" t="s">
        <v>40</v>
      </c>
      <c r="AL106" s="12">
        <f t="shared" ref="AL106:AL112" si="163">+AJ106</f>
        <v>1</v>
      </c>
      <c r="AM106" s="13">
        <f t="shared" ref="AM106:AM112" si="164">AL106/1</f>
        <v>1</v>
      </c>
      <c r="AN106" s="14">
        <f t="shared" si="119"/>
        <v>1</v>
      </c>
      <c r="AO106" s="12" t="s">
        <v>40</v>
      </c>
      <c r="AP106" s="14">
        <f t="shared" si="120"/>
        <v>1</v>
      </c>
      <c r="AQ106" s="12" t="s">
        <v>339</v>
      </c>
      <c r="AR106" s="14">
        <f t="shared" si="121"/>
        <v>1</v>
      </c>
      <c r="AS106" s="12" t="s">
        <v>339</v>
      </c>
      <c r="AT106" s="14">
        <f t="shared" si="122"/>
        <v>1</v>
      </c>
      <c r="AU106" s="12" t="s">
        <v>339</v>
      </c>
      <c r="AV106" s="14">
        <f t="shared" si="123"/>
        <v>1</v>
      </c>
      <c r="AW106" s="12" t="s">
        <v>339</v>
      </c>
      <c r="AX106" s="14">
        <f t="shared" si="124"/>
        <v>5</v>
      </c>
      <c r="AY106" s="15">
        <f t="shared" si="125"/>
        <v>1</v>
      </c>
      <c r="AZ106" s="16">
        <f t="shared" si="148"/>
        <v>1</v>
      </c>
    </row>
    <row r="107" spans="2:53" ht="31.5" customHeight="1" x14ac:dyDescent="0.3">
      <c r="B107" s="57">
        <v>103</v>
      </c>
      <c r="C107" s="11" t="s">
        <v>146</v>
      </c>
      <c r="D107" s="11" t="s">
        <v>149</v>
      </c>
      <c r="E107" s="12">
        <v>4</v>
      </c>
      <c r="F107" s="12">
        <f t="shared" si="108"/>
        <v>1</v>
      </c>
      <c r="G107" s="12" t="s">
        <v>40</v>
      </c>
      <c r="H107" s="12">
        <f t="shared" si="109"/>
        <v>1</v>
      </c>
      <c r="I107" s="12" t="s">
        <v>40</v>
      </c>
      <c r="J107" s="12">
        <f t="shared" si="110"/>
        <v>1</v>
      </c>
      <c r="K107" s="12" t="s">
        <v>40</v>
      </c>
      <c r="L107" s="12">
        <f t="shared" si="111"/>
        <v>1</v>
      </c>
      <c r="M107" s="12" t="s">
        <v>40</v>
      </c>
      <c r="N107" s="12">
        <f t="shared" si="112"/>
        <v>1</v>
      </c>
      <c r="O107" s="12" t="s">
        <v>40</v>
      </c>
      <c r="P107" s="12">
        <f t="shared" si="113"/>
        <v>1</v>
      </c>
      <c r="Q107" s="12" t="s">
        <v>40</v>
      </c>
      <c r="R107" s="12">
        <f t="shared" si="114"/>
        <v>1</v>
      </c>
      <c r="S107" s="12" t="s">
        <v>40</v>
      </c>
      <c r="T107" s="12">
        <f t="shared" si="115"/>
        <v>1</v>
      </c>
      <c r="U107" s="12" t="s">
        <v>40</v>
      </c>
      <c r="V107" s="12">
        <f t="shared" si="116"/>
        <v>1</v>
      </c>
      <c r="W107" s="12" t="s">
        <v>40</v>
      </c>
      <c r="X107" s="12">
        <f t="shared" si="117"/>
        <v>1</v>
      </c>
      <c r="Y107" s="12" t="s">
        <v>40</v>
      </c>
      <c r="Z107" s="12">
        <f t="shared" si="118"/>
        <v>1</v>
      </c>
      <c r="AA107" s="12" t="s">
        <v>40</v>
      </c>
      <c r="AB107" s="24"/>
      <c r="AC107" s="24"/>
      <c r="AD107" s="24"/>
      <c r="AE107" s="24"/>
      <c r="AF107" s="12">
        <f t="shared" si="161"/>
        <v>11</v>
      </c>
      <c r="AG107" s="13">
        <f t="shared" si="162"/>
        <v>1</v>
      </c>
      <c r="AH107" s="24"/>
      <c r="AI107" s="24"/>
      <c r="AJ107" s="12">
        <f t="shared" si="158"/>
        <v>1</v>
      </c>
      <c r="AK107" s="12" t="s">
        <v>40</v>
      </c>
      <c r="AL107" s="12">
        <f t="shared" si="163"/>
        <v>1</v>
      </c>
      <c r="AM107" s="13">
        <f t="shared" si="164"/>
        <v>1</v>
      </c>
      <c r="AN107" s="14">
        <f t="shared" si="119"/>
        <v>1</v>
      </c>
      <c r="AO107" s="12" t="s">
        <v>40</v>
      </c>
      <c r="AP107" s="14">
        <f t="shared" si="120"/>
        <v>1</v>
      </c>
      <c r="AQ107" s="12" t="s">
        <v>339</v>
      </c>
      <c r="AR107" s="14">
        <f t="shared" si="121"/>
        <v>1</v>
      </c>
      <c r="AS107" s="12" t="s">
        <v>339</v>
      </c>
      <c r="AT107" s="14">
        <f t="shared" si="122"/>
        <v>1</v>
      </c>
      <c r="AU107" s="12" t="s">
        <v>339</v>
      </c>
      <c r="AV107" s="14">
        <f t="shared" si="123"/>
        <v>1</v>
      </c>
      <c r="AW107" s="12" t="s">
        <v>339</v>
      </c>
      <c r="AX107" s="14">
        <f t="shared" si="124"/>
        <v>5</v>
      </c>
      <c r="AY107" s="15">
        <f t="shared" si="125"/>
        <v>1</v>
      </c>
      <c r="AZ107" s="16">
        <f t="shared" si="148"/>
        <v>1</v>
      </c>
    </row>
    <row r="108" spans="2:53" x14ac:dyDescent="0.3">
      <c r="B108" s="57">
        <v>104</v>
      </c>
      <c r="C108" s="11" t="s">
        <v>146</v>
      </c>
      <c r="D108" s="11" t="s">
        <v>150</v>
      </c>
      <c r="E108" s="12">
        <v>4</v>
      </c>
      <c r="F108" s="12">
        <f t="shared" si="108"/>
        <v>1</v>
      </c>
      <c r="G108" s="12" t="s">
        <v>40</v>
      </c>
      <c r="H108" s="12">
        <f t="shared" si="109"/>
        <v>1</v>
      </c>
      <c r="I108" s="12" t="s">
        <v>40</v>
      </c>
      <c r="J108" s="12">
        <f t="shared" si="110"/>
        <v>1</v>
      </c>
      <c r="K108" s="12" t="s">
        <v>40</v>
      </c>
      <c r="L108" s="12">
        <f t="shared" si="111"/>
        <v>1</v>
      </c>
      <c r="M108" s="12" t="s">
        <v>40</v>
      </c>
      <c r="N108" s="12">
        <f t="shared" si="112"/>
        <v>1</v>
      </c>
      <c r="O108" s="12" t="s">
        <v>40</v>
      </c>
      <c r="P108" s="12">
        <f t="shared" si="113"/>
        <v>1</v>
      </c>
      <c r="Q108" s="12" t="s">
        <v>40</v>
      </c>
      <c r="R108" s="12">
        <f t="shared" si="114"/>
        <v>1</v>
      </c>
      <c r="S108" s="12" t="s">
        <v>40</v>
      </c>
      <c r="T108" s="12">
        <f t="shared" si="115"/>
        <v>1</v>
      </c>
      <c r="U108" s="12" t="s">
        <v>40</v>
      </c>
      <c r="V108" s="12">
        <f t="shared" si="116"/>
        <v>1</v>
      </c>
      <c r="W108" s="12" t="s">
        <v>40</v>
      </c>
      <c r="X108" s="12">
        <f t="shared" si="117"/>
        <v>1</v>
      </c>
      <c r="Y108" s="12" t="s">
        <v>40</v>
      </c>
      <c r="Z108" s="12">
        <f t="shared" si="118"/>
        <v>1</v>
      </c>
      <c r="AA108" s="12" t="s">
        <v>40</v>
      </c>
      <c r="AB108" s="24"/>
      <c r="AC108" s="24"/>
      <c r="AD108" s="24"/>
      <c r="AE108" s="24"/>
      <c r="AF108" s="12">
        <f t="shared" si="161"/>
        <v>11</v>
      </c>
      <c r="AG108" s="13">
        <f t="shared" si="162"/>
        <v>1</v>
      </c>
      <c r="AH108" s="24"/>
      <c r="AI108" s="24"/>
      <c r="AJ108" s="12">
        <f t="shared" si="158"/>
        <v>1</v>
      </c>
      <c r="AK108" s="12" t="s">
        <v>40</v>
      </c>
      <c r="AL108" s="12">
        <f t="shared" si="163"/>
        <v>1</v>
      </c>
      <c r="AM108" s="13">
        <f t="shared" si="164"/>
        <v>1</v>
      </c>
      <c r="AN108" s="14">
        <f t="shared" si="119"/>
        <v>1</v>
      </c>
      <c r="AO108" s="12" t="s">
        <v>40</v>
      </c>
      <c r="AP108" s="14">
        <f t="shared" si="120"/>
        <v>1</v>
      </c>
      <c r="AQ108" s="12" t="s">
        <v>339</v>
      </c>
      <c r="AR108" s="14">
        <f t="shared" si="121"/>
        <v>1</v>
      </c>
      <c r="AS108" s="12" t="s">
        <v>339</v>
      </c>
      <c r="AT108" s="14">
        <f t="shared" si="122"/>
        <v>1</v>
      </c>
      <c r="AU108" s="12" t="s">
        <v>339</v>
      </c>
      <c r="AV108" s="14">
        <f t="shared" si="123"/>
        <v>1</v>
      </c>
      <c r="AW108" s="12" t="s">
        <v>339</v>
      </c>
      <c r="AX108" s="14">
        <f t="shared" si="124"/>
        <v>5</v>
      </c>
      <c r="AY108" s="15">
        <f t="shared" si="125"/>
        <v>1</v>
      </c>
      <c r="AZ108" s="16">
        <f t="shared" si="148"/>
        <v>1</v>
      </c>
    </row>
    <row r="109" spans="2:53" ht="30" x14ac:dyDescent="0.3">
      <c r="B109" s="57">
        <v>105</v>
      </c>
      <c r="C109" s="11" t="s">
        <v>146</v>
      </c>
      <c r="D109" s="11" t="s">
        <v>151</v>
      </c>
      <c r="E109" s="12">
        <v>4</v>
      </c>
      <c r="F109" s="12">
        <f t="shared" si="108"/>
        <v>1</v>
      </c>
      <c r="G109" s="12" t="s">
        <v>40</v>
      </c>
      <c r="H109" s="12">
        <f t="shared" si="109"/>
        <v>1</v>
      </c>
      <c r="I109" s="12" t="s">
        <v>40</v>
      </c>
      <c r="J109" s="12">
        <f t="shared" si="110"/>
        <v>1</v>
      </c>
      <c r="K109" s="12" t="s">
        <v>40</v>
      </c>
      <c r="L109" s="12">
        <f t="shared" si="111"/>
        <v>1</v>
      </c>
      <c r="M109" s="12" t="s">
        <v>40</v>
      </c>
      <c r="N109" s="12">
        <f t="shared" si="112"/>
        <v>1</v>
      </c>
      <c r="O109" s="12" t="s">
        <v>40</v>
      </c>
      <c r="P109" s="12">
        <f t="shared" si="113"/>
        <v>1</v>
      </c>
      <c r="Q109" s="12" t="s">
        <v>40</v>
      </c>
      <c r="R109" s="12">
        <f t="shared" si="114"/>
        <v>1</v>
      </c>
      <c r="S109" s="12" t="s">
        <v>40</v>
      </c>
      <c r="T109" s="12">
        <f t="shared" si="115"/>
        <v>0</v>
      </c>
      <c r="U109" s="12" t="s">
        <v>61</v>
      </c>
      <c r="V109" s="12">
        <f t="shared" si="116"/>
        <v>1</v>
      </c>
      <c r="W109" s="12" t="s">
        <v>40</v>
      </c>
      <c r="X109" s="12">
        <f t="shared" si="117"/>
        <v>1</v>
      </c>
      <c r="Y109" s="12" t="s">
        <v>40</v>
      </c>
      <c r="Z109" s="12">
        <f t="shared" si="118"/>
        <v>1</v>
      </c>
      <c r="AA109" s="12" t="s">
        <v>40</v>
      </c>
      <c r="AB109" s="24"/>
      <c r="AC109" s="24"/>
      <c r="AD109" s="24"/>
      <c r="AE109" s="24"/>
      <c r="AF109" s="12">
        <f t="shared" si="161"/>
        <v>10</v>
      </c>
      <c r="AG109" s="13">
        <f t="shared" si="162"/>
        <v>0.90909090909090906</v>
      </c>
      <c r="AH109" s="24"/>
      <c r="AI109" s="24"/>
      <c r="AJ109" s="12">
        <f t="shared" si="158"/>
        <v>1</v>
      </c>
      <c r="AK109" s="12" t="s">
        <v>40</v>
      </c>
      <c r="AL109" s="12">
        <f t="shared" si="163"/>
        <v>1</v>
      </c>
      <c r="AM109" s="13">
        <f t="shared" si="164"/>
        <v>1</v>
      </c>
      <c r="AN109" s="14">
        <f t="shared" si="119"/>
        <v>1</v>
      </c>
      <c r="AO109" s="12" t="s">
        <v>40</v>
      </c>
      <c r="AP109" s="14">
        <f t="shared" si="120"/>
        <v>1</v>
      </c>
      <c r="AQ109" s="12" t="s">
        <v>339</v>
      </c>
      <c r="AR109" s="14">
        <f t="shared" si="121"/>
        <v>1</v>
      </c>
      <c r="AS109" s="12" t="s">
        <v>339</v>
      </c>
      <c r="AT109" s="14">
        <f t="shared" si="122"/>
        <v>1</v>
      </c>
      <c r="AU109" s="12" t="s">
        <v>339</v>
      </c>
      <c r="AV109" s="14">
        <f t="shared" si="123"/>
        <v>1</v>
      </c>
      <c r="AW109" s="12" t="s">
        <v>339</v>
      </c>
      <c r="AX109" s="14">
        <f t="shared" si="124"/>
        <v>5</v>
      </c>
      <c r="AY109" s="15">
        <f t="shared" si="125"/>
        <v>1</v>
      </c>
      <c r="AZ109" s="16">
        <f t="shared" si="148"/>
        <v>0.96969696969696972</v>
      </c>
    </row>
    <row r="110" spans="2:53" x14ac:dyDescent="0.3">
      <c r="B110" s="57">
        <v>106</v>
      </c>
      <c r="C110" s="11" t="s">
        <v>146</v>
      </c>
      <c r="D110" s="11" t="s">
        <v>152</v>
      </c>
      <c r="E110" s="12">
        <v>4</v>
      </c>
      <c r="F110" s="12">
        <f t="shared" si="108"/>
        <v>1</v>
      </c>
      <c r="G110" s="12" t="s">
        <v>40</v>
      </c>
      <c r="H110" s="12">
        <f t="shared" si="109"/>
        <v>1</v>
      </c>
      <c r="I110" s="12" t="s">
        <v>40</v>
      </c>
      <c r="J110" s="12">
        <f t="shared" si="110"/>
        <v>1</v>
      </c>
      <c r="K110" s="12" t="s">
        <v>40</v>
      </c>
      <c r="L110" s="12">
        <f t="shared" si="111"/>
        <v>1</v>
      </c>
      <c r="M110" s="12" t="s">
        <v>40</v>
      </c>
      <c r="N110" s="12">
        <f t="shared" si="112"/>
        <v>1</v>
      </c>
      <c r="O110" s="12" t="s">
        <v>40</v>
      </c>
      <c r="P110" s="12">
        <f t="shared" si="113"/>
        <v>1</v>
      </c>
      <c r="Q110" s="12" t="s">
        <v>40</v>
      </c>
      <c r="R110" s="12">
        <f t="shared" si="114"/>
        <v>1</v>
      </c>
      <c r="S110" s="12" t="s">
        <v>40</v>
      </c>
      <c r="T110" s="12">
        <f t="shared" si="115"/>
        <v>1</v>
      </c>
      <c r="U110" s="12" t="s">
        <v>40</v>
      </c>
      <c r="V110" s="12">
        <f t="shared" si="116"/>
        <v>1</v>
      </c>
      <c r="W110" s="12" t="s">
        <v>40</v>
      </c>
      <c r="X110" s="12">
        <f t="shared" si="117"/>
        <v>1</v>
      </c>
      <c r="Y110" s="12" t="s">
        <v>40</v>
      </c>
      <c r="Z110" s="12">
        <f t="shared" si="118"/>
        <v>1</v>
      </c>
      <c r="AA110" s="12" t="s">
        <v>40</v>
      </c>
      <c r="AB110" s="24"/>
      <c r="AC110" s="24"/>
      <c r="AD110" s="24"/>
      <c r="AE110" s="24"/>
      <c r="AF110" s="12">
        <f t="shared" si="161"/>
        <v>11</v>
      </c>
      <c r="AG110" s="13">
        <f t="shared" si="162"/>
        <v>1</v>
      </c>
      <c r="AH110" s="24"/>
      <c r="AI110" s="24"/>
      <c r="AJ110" s="12">
        <f t="shared" si="158"/>
        <v>1</v>
      </c>
      <c r="AK110" s="12" t="s">
        <v>40</v>
      </c>
      <c r="AL110" s="12">
        <f t="shared" si="163"/>
        <v>1</v>
      </c>
      <c r="AM110" s="13">
        <f t="shared" si="164"/>
        <v>1</v>
      </c>
      <c r="AN110" s="14">
        <f t="shared" si="119"/>
        <v>0</v>
      </c>
      <c r="AO110" s="12" t="s">
        <v>61</v>
      </c>
      <c r="AP110" s="14">
        <f t="shared" si="120"/>
        <v>0</v>
      </c>
      <c r="AQ110" s="12" t="s">
        <v>61</v>
      </c>
      <c r="AR110" s="14">
        <f t="shared" si="121"/>
        <v>0</v>
      </c>
      <c r="AS110" s="12" t="s">
        <v>61</v>
      </c>
      <c r="AT110" s="14">
        <f t="shared" si="122"/>
        <v>0</v>
      </c>
      <c r="AU110" s="12" t="s">
        <v>61</v>
      </c>
      <c r="AV110" s="14">
        <f t="shared" si="123"/>
        <v>0</v>
      </c>
      <c r="AW110" s="12" t="s">
        <v>61</v>
      </c>
      <c r="AX110" s="14">
        <f t="shared" si="124"/>
        <v>0</v>
      </c>
      <c r="AY110" s="15">
        <f t="shared" si="125"/>
        <v>0</v>
      </c>
      <c r="AZ110" s="16">
        <f t="shared" si="148"/>
        <v>0.66666666666666663</v>
      </c>
    </row>
    <row r="111" spans="2:53" ht="30" x14ac:dyDescent="0.3">
      <c r="B111" s="57">
        <v>107</v>
      </c>
      <c r="C111" s="11" t="s">
        <v>146</v>
      </c>
      <c r="D111" s="11" t="s">
        <v>153</v>
      </c>
      <c r="E111" s="12">
        <v>4</v>
      </c>
      <c r="F111" s="12">
        <f t="shared" si="108"/>
        <v>1</v>
      </c>
      <c r="G111" s="12" t="s">
        <v>40</v>
      </c>
      <c r="H111" s="12">
        <f t="shared" si="109"/>
        <v>1</v>
      </c>
      <c r="I111" s="12" t="s">
        <v>40</v>
      </c>
      <c r="J111" s="12">
        <f t="shared" si="110"/>
        <v>1</v>
      </c>
      <c r="K111" s="12" t="s">
        <v>40</v>
      </c>
      <c r="L111" s="12">
        <f t="shared" si="111"/>
        <v>1</v>
      </c>
      <c r="M111" s="12" t="s">
        <v>40</v>
      </c>
      <c r="N111" s="12">
        <f t="shared" si="112"/>
        <v>1</v>
      </c>
      <c r="O111" s="12" t="s">
        <v>40</v>
      </c>
      <c r="P111" s="12">
        <f t="shared" si="113"/>
        <v>1</v>
      </c>
      <c r="Q111" s="12" t="s">
        <v>40</v>
      </c>
      <c r="R111" s="12">
        <f t="shared" si="114"/>
        <v>1</v>
      </c>
      <c r="S111" s="12" t="s">
        <v>40</v>
      </c>
      <c r="T111" s="12">
        <f t="shared" si="115"/>
        <v>1</v>
      </c>
      <c r="U111" s="12" t="s">
        <v>40</v>
      </c>
      <c r="V111" s="12">
        <f t="shared" si="116"/>
        <v>1</v>
      </c>
      <c r="W111" s="12" t="s">
        <v>40</v>
      </c>
      <c r="X111" s="12">
        <f t="shared" si="117"/>
        <v>1</v>
      </c>
      <c r="Y111" s="12" t="s">
        <v>40</v>
      </c>
      <c r="Z111" s="12">
        <f t="shared" si="118"/>
        <v>1</v>
      </c>
      <c r="AA111" s="12" t="s">
        <v>40</v>
      </c>
      <c r="AB111" s="24"/>
      <c r="AC111" s="24"/>
      <c r="AD111" s="24"/>
      <c r="AE111" s="24"/>
      <c r="AF111" s="12">
        <f t="shared" si="161"/>
        <v>11</v>
      </c>
      <c r="AG111" s="13">
        <f t="shared" si="162"/>
        <v>1</v>
      </c>
      <c r="AH111" s="24"/>
      <c r="AI111" s="24"/>
      <c r="AJ111" s="12">
        <f t="shared" si="158"/>
        <v>1</v>
      </c>
      <c r="AK111" s="12" t="s">
        <v>40</v>
      </c>
      <c r="AL111" s="12">
        <f t="shared" si="163"/>
        <v>1</v>
      </c>
      <c r="AM111" s="13">
        <f t="shared" si="164"/>
        <v>1</v>
      </c>
      <c r="AN111" s="14">
        <f t="shared" si="119"/>
        <v>1</v>
      </c>
      <c r="AO111" s="12" t="s">
        <v>40</v>
      </c>
      <c r="AP111" s="14">
        <f t="shared" si="120"/>
        <v>1</v>
      </c>
      <c r="AQ111" s="12" t="s">
        <v>339</v>
      </c>
      <c r="AR111" s="14">
        <f t="shared" si="121"/>
        <v>1</v>
      </c>
      <c r="AS111" s="12" t="s">
        <v>339</v>
      </c>
      <c r="AT111" s="14">
        <f t="shared" si="122"/>
        <v>1</v>
      </c>
      <c r="AU111" s="12" t="s">
        <v>339</v>
      </c>
      <c r="AV111" s="14">
        <f t="shared" si="123"/>
        <v>1</v>
      </c>
      <c r="AW111" s="12" t="s">
        <v>339</v>
      </c>
      <c r="AX111" s="14">
        <f t="shared" si="124"/>
        <v>5</v>
      </c>
      <c r="AY111" s="15">
        <f t="shared" si="125"/>
        <v>1</v>
      </c>
      <c r="AZ111" s="16">
        <f t="shared" si="148"/>
        <v>1</v>
      </c>
    </row>
    <row r="112" spans="2:53" ht="30" x14ac:dyDescent="0.3">
      <c r="B112" s="57">
        <v>108</v>
      </c>
      <c r="C112" s="11" t="s">
        <v>146</v>
      </c>
      <c r="D112" s="11" t="s">
        <v>154</v>
      </c>
      <c r="E112" s="12">
        <v>4</v>
      </c>
      <c r="F112" s="12">
        <f t="shared" si="108"/>
        <v>1</v>
      </c>
      <c r="G112" s="12" t="s">
        <v>40</v>
      </c>
      <c r="H112" s="12">
        <f t="shared" si="109"/>
        <v>1</v>
      </c>
      <c r="I112" s="12" t="s">
        <v>40</v>
      </c>
      <c r="J112" s="12">
        <f t="shared" si="110"/>
        <v>1</v>
      </c>
      <c r="K112" s="12" t="s">
        <v>40</v>
      </c>
      <c r="L112" s="12">
        <f t="shared" si="111"/>
        <v>1</v>
      </c>
      <c r="M112" s="12" t="s">
        <v>40</v>
      </c>
      <c r="N112" s="12">
        <f t="shared" si="112"/>
        <v>1</v>
      </c>
      <c r="O112" s="12" t="s">
        <v>40</v>
      </c>
      <c r="P112" s="12">
        <f t="shared" si="113"/>
        <v>1</v>
      </c>
      <c r="Q112" s="12" t="s">
        <v>40</v>
      </c>
      <c r="R112" s="12">
        <f t="shared" si="114"/>
        <v>1</v>
      </c>
      <c r="S112" s="12" t="s">
        <v>40</v>
      </c>
      <c r="T112" s="12">
        <f t="shared" si="115"/>
        <v>1</v>
      </c>
      <c r="U112" s="12" t="s">
        <v>40</v>
      </c>
      <c r="V112" s="12">
        <f t="shared" si="116"/>
        <v>1</v>
      </c>
      <c r="W112" s="12" t="s">
        <v>40</v>
      </c>
      <c r="X112" s="12">
        <f t="shared" si="117"/>
        <v>1</v>
      </c>
      <c r="Y112" s="12" t="s">
        <v>40</v>
      </c>
      <c r="Z112" s="12">
        <f t="shared" si="118"/>
        <v>1</v>
      </c>
      <c r="AA112" s="12" t="s">
        <v>40</v>
      </c>
      <c r="AB112" s="24"/>
      <c r="AC112" s="24"/>
      <c r="AD112" s="24"/>
      <c r="AE112" s="24"/>
      <c r="AF112" s="12">
        <f t="shared" si="161"/>
        <v>11</v>
      </c>
      <c r="AG112" s="13">
        <f t="shared" si="162"/>
        <v>1</v>
      </c>
      <c r="AH112" s="24"/>
      <c r="AI112" s="24"/>
      <c r="AJ112" s="12">
        <f t="shared" si="158"/>
        <v>1</v>
      </c>
      <c r="AK112" s="12" t="s">
        <v>40</v>
      </c>
      <c r="AL112" s="12">
        <f t="shared" si="163"/>
        <v>1</v>
      </c>
      <c r="AM112" s="13">
        <f t="shared" si="164"/>
        <v>1</v>
      </c>
      <c r="AN112" s="14">
        <f t="shared" si="119"/>
        <v>1</v>
      </c>
      <c r="AO112" s="12" t="s">
        <v>40</v>
      </c>
      <c r="AP112" s="14">
        <f t="shared" si="120"/>
        <v>1</v>
      </c>
      <c r="AQ112" s="12" t="s">
        <v>339</v>
      </c>
      <c r="AR112" s="14">
        <f t="shared" si="121"/>
        <v>1</v>
      </c>
      <c r="AS112" s="12" t="s">
        <v>339</v>
      </c>
      <c r="AT112" s="14">
        <f t="shared" si="122"/>
        <v>1</v>
      </c>
      <c r="AU112" s="12" t="s">
        <v>339</v>
      </c>
      <c r="AV112" s="14">
        <f t="shared" si="123"/>
        <v>1</v>
      </c>
      <c r="AW112" s="12" t="s">
        <v>339</v>
      </c>
      <c r="AX112" s="14">
        <f t="shared" si="124"/>
        <v>5</v>
      </c>
      <c r="AY112" s="15">
        <f t="shared" si="125"/>
        <v>1</v>
      </c>
      <c r="AZ112" s="16">
        <f t="shared" si="148"/>
        <v>1</v>
      </c>
    </row>
    <row r="113" spans="2:53" s="23" customFormat="1" x14ac:dyDescent="0.3">
      <c r="B113" s="57">
        <v>109</v>
      </c>
      <c r="C113" s="17" t="s">
        <v>146</v>
      </c>
      <c r="D113" s="17" t="s">
        <v>155</v>
      </c>
      <c r="E113" s="18">
        <v>2</v>
      </c>
      <c r="F113" s="18">
        <f t="shared" si="108"/>
        <v>1</v>
      </c>
      <c r="G113" s="12" t="s">
        <v>40</v>
      </c>
      <c r="H113" s="18">
        <f t="shared" si="109"/>
        <v>1</v>
      </c>
      <c r="I113" s="12" t="s">
        <v>40</v>
      </c>
      <c r="J113" s="18">
        <f t="shared" si="110"/>
        <v>1</v>
      </c>
      <c r="K113" s="12" t="s">
        <v>40</v>
      </c>
      <c r="L113" s="18">
        <f t="shared" si="111"/>
        <v>1</v>
      </c>
      <c r="M113" s="12" t="s">
        <v>40</v>
      </c>
      <c r="N113" s="18">
        <f t="shared" si="112"/>
        <v>1</v>
      </c>
      <c r="O113" s="12" t="s">
        <v>40</v>
      </c>
      <c r="P113" s="18">
        <f t="shared" si="113"/>
        <v>1</v>
      </c>
      <c r="Q113" s="12" t="s">
        <v>40</v>
      </c>
      <c r="R113" s="18">
        <f t="shared" si="114"/>
        <v>0</v>
      </c>
      <c r="S113" s="12" t="s">
        <v>61</v>
      </c>
      <c r="T113" s="18">
        <f t="shared" si="115"/>
        <v>0</v>
      </c>
      <c r="U113" s="12" t="s">
        <v>61</v>
      </c>
      <c r="V113" s="18">
        <f t="shared" si="116"/>
        <v>1</v>
      </c>
      <c r="W113" s="12" t="s">
        <v>40</v>
      </c>
      <c r="X113" s="18">
        <f t="shared" si="117"/>
        <v>1</v>
      </c>
      <c r="Y113" s="12" t="s">
        <v>40</v>
      </c>
      <c r="Z113" s="18">
        <f t="shared" si="118"/>
        <v>1</v>
      </c>
      <c r="AA113" s="12" t="s">
        <v>40</v>
      </c>
      <c r="AB113" s="18">
        <f t="shared" ref="AB113" si="165">IF(MID(TRIM(AC113),1,2)="no",0,1)</f>
        <v>1</v>
      </c>
      <c r="AC113" s="12" t="s">
        <v>40</v>
      </c>
      <c r="AD113" s="18">
        <f t="shared" ref="AD113" si="166">IF(MID(TRIM(AE113),1,2)="no",0,1)</f>
        <v>1</v>
      </c>
      <c r="AE113" s="12" t="s">
        <v>40</v>
      </c>
      <c r="AF113" s="18">
        <f t="shared" ref="AF113" si="167">F113+H113+J113+L113+N113+P113+R113+T113+V113+X113+Z113+AB113+AD113</f>
        <v>11</v>
      </c>
      <c r="AG113" s="19">
        <f t="shared" ref="AG113" si="168">AF113/13</f>
        <v>0.84615384615384615</v>
      </c>
      <c r="AH113" s="18">
        <f t="shared" ref="AH113" si="169">IF(MID(TRIM(AI113),1,2)="no",0,1)</f>
        <v>1</v>
      </c>
      <c r="AI113" s="12" t="s">
        <v>40</v>
      </c>
      <c r="AJ113" s="18">
        <f t="shared" si="158"/>
        <v>1</v>
      </c>
      <c r="AK113" s="12" t="s">
        <v>40</v>
      </c>
      <c r="AL113" s="18">
        <f t="shared" ref="AL113" si="170">+AH113+AJ113</f>
        <v>2</v>
      </c>
      <c r="AM113" s="19">
        <f t="shared" ref="AM113" si="171">AL113/2</f>
        <v>1</v>
      </c>
      <c r="AN113" s="20">
        <f t="shared" si="119"/>
        <v>1</v>
      </c>
      <c r="AO113" s="12" t="s">
        <v>40</v>
      </c>
      <c r="AP113" s="20">
        <f t="shared" si="120"/>
        <v>1</v>
      </c>
      <c r="AQ113" s="12" t="s">
        <v>339</v>
      </c>
      <c r="AR113" s="20">
        <f t="shared" si="121"/>
        <v>1</v>
      </c>
      <c r="AS113" s="12" t="s">
        <v>339</v>
      </c>
      <c r="AT113" s="20">
        <f t="shared" si="122"/>
        <v>1</v>
      </c>
      <c r="AU113" s="12" t="s">
        <v>339</v>
      </c>
      <c r="AV113" s="20">
        <f t="shared" si="123"/>
        <v>1</v>
      </c>
      <c r="AW113" s="12" t="s">
        <v>339</v>
      </c>
      <c r="AX113" s="20">
        <f t="shared" si="124"/>
        <v>5</v>
      </c>
      <c r="AY113" s="21">
        <f t="shared" si="125"/>
        <v>1</v>
      </c>
      <c r="AZ113" s="16">
        <f t="shared" si="148"/>
        <v>0.94871794871794879</v>
      </c>
      <c r="BA113" s="22"/>
    </row>
    <row r="114" spans="2:53" ht="30" x14ac:dyDescent="0.3">
      <c r="B114" s="57">
        <v>110</v>
      </c>
      <c r="C114" s="11" t="s">
        <v>146</v>
      </c>
      <c r="D114" s="11" t="s">
        <v>156</v>
      </c>
      <c r="E114" s="12">
        <v>4</v>
      </c>
      <c r="F114" s="12">
        <f t="shared" si="108"/>
        <v>1</v>
      </c>
      <c r="G114" s="12" t="s">
        <v>40</v>
      </c>
      <c r="H114" s="12">
        <f t="shared" si="109"/>
        <v>1</v>
      </c>
      <c r="I114" s="12" t="s">
        <v>40</v>
      </c>
      <c r="J114" s="12">
        <f t="shared" si="110"/>
        <v>1</v>
      </c>
      <c r="K114" s="12" t="s">
        <v>40</v>
      </c>
      <c r="L114" s="12">
        <f t="shared" si="111"/>
        <v>1</v>
      </c>
      <c r="M114" s="12" t="s">
        <v>40</v>
      </c>
      <c r="N114" s="12">
        <f t="shared" si="112"/>
        <v>0</v>
      </c>
      <c r="O114" s="12" t="s">
        <v>61</v>
      </c>
      <c r="P114" s="12">
        <f t="shared" si="113"/>
        <v>1</v>
      </c>
      <c r="Q114" s="12" t="s">
        <v>40</v>
      </c>
      <c r="R114" s="12">
        <f t="shared" si="114"/>
        <v>0</v>
      </c>
      <c r="S114" s="12" t="s">
        <v>61</v>
      </c>
      <c r="T114" s="12">
        <f t="shared" si="115"/>
        <v>0</v>
      </c>
      <c r="U114" s="12" t="s">
        <v>61</v>
      </c>
      <c r="V114" s="12">
        <f t="shared" si="116"/>
        <v>0</v>
      </c>
      <c r="W114" s="12" t="s">
        <v>61</v>
      </c>
      <c r="X114" s="12">
        <f t="shared" si="117"/>
        <v>1</v>
      </c>
      <c r="Y114" s="12" t="s">
        <v>40</v>
      </c>
      <c r="Z114" s="12">
        <f t="shared" si="118"/>
        <v>0</v>
      </c>
      <c r="AA114" s="12" t="s">
        <v>61</v>
      </c>
      <c r="AB114" s="24"/>
      <c r="AC114" s="24"/>
      <c r="AD114" s="24"/>
      <c r="AE114" s="24"/>
      <c r="AF114" s="12">
        <f t="shared" si="161"/>
        <v>6</v>
      </c>
      <c r="AG114" s="13">
        <f t="shared" si="162"/>
        <v>0.54545454545454541</v>
      </c>
      <c r="AH114" s="24"/>
      <c r="AI114" s="24"/>
      <c r="AJ114" s="12">
        <f t="shared" si="158"/>
        <v>0</v>
      </c>
      <c r="AK114" s="12" t="s">
        <v>61</v>
      </c>
      <c r="AL114" s="12">
        <f>+AJ114</f>
        <v>0</v>
      </c>
      <c r="AM114" s="13">
        <f>AL114/1</f>
        <v>0</v>
      </c>
      <c r="AN114" s="14">
        <f t="shared" si="119"/>
        <v>0</v>
      </c>
      <c r="AO114" s="12" t="s">
        <v>61</v>
      </c>
      <c r="AP114" s="14">
        <f t="shared" si="120"/>
        <v>0</v>
      </c>
      <c r="AQ114" s="12" t="s">
        <v>61</v>
      </c>
      <c r="AR114" s="14">
        <f t="shared" si="121"/>
        <v>0</v>
      </c>
      <c r="AS114" s="12" t="s">
        <v>61</v>
      </c>
      <c r="AT114" s="14">
        <f t="shared" si="122"/>
        <v>0</v>
      </c>
      <c r="AU114" s="12" t="s">
        <v>61</v>
      </c>
      <c r="AV114" s="14">
        <f t="shared" si="123"/>
        <v>0</v>
      </c>
      <c r="AW114" s="12" t="s">
        <v>61</v>
      </c>
      <c r="AX114" s="14">
        <f t="shared" si="124"/>
        <v>0</v>
      </c>
      <c r="AY114" s="15">
        <f t="shared" si="125"/>
        <v>0</v>
      </c>
      <c r="AZ114" s="16">
        <f t="shared" si="148"/>
        <v>0.1818181818181818</v>
      </c>
    </row>
    <row r="115" spans="2:53" ht="30" x14ac:dyDescent="0.3">
      <c r="B115" s="57">
        <v>111</v>
      </c>
      <c r="C115" s="29" t="s">
        <v>157</v>
      </c>
      <c r="D115" s="11" t="s">
        <v>158</v>
      </c>
      <c r="E115" s="12">
        <v>4</v>
      </c>
      <c r="F115" s="12">
        <f t="shared" si="108"/>
        <v>1</v>
      </c>
      <c r="G115" s="12" t="s">
        <v>40</v>
      </c>
      <c r="H115" s="12">
        <f t="shared" si="109"/>
        <v>1</v>
      </c>
      <c r="I115" s="12" t="s">
        <v>40</v>
      </c>
      <c r="J115" s="12">
        <f t="shared" si="110"/>
        <v>1</v>
      </c>
      <c r="K115" s="12" t="s">
        <v>40</v>
      </c>
      <c r="L115" s="12">
        <f t="shared" si="111"/>
        <v>1</v>
      </c>
      <c r="M115" s="12" t="s">
        <v>40</v>
      </c>
      <c r="N115" s="12">
        <f t="shared" si="112"/>
        <v>1</v>
      </c>
      <c r="O115" s="12" t="s">
        <v>40</v>
      </c>
      <c r="P115" s="12">
        <f t="shared" si="113"/>
        <v>1</v>
      </c>
      <c r="Q115" s="12" t="s">
        <v>40</v>
      </c>
      <c r="R115" s="12">
        <f t="shared" si="114"/>
        <v>1</v>
      </c>
      <c r="S115" s="12" t="s">
        <v>40</v>
      </c>
      <c r="T115" s="12">
        <f t="shared" si="115"/>
        <v>0</v>
      </c>
      <c r="U115" s="12" t="s">
        <v>61</v>
      </c>
      <c r="V115" s="12">
        <f t="shared" si="116"/>
        <v>1</v>
      </c>
      <c r="W115" s="12" t="s">
        <v>40</v>
      </c>
      <c r="X115" s="12">
        <f t="shared" si="117"/>
        <v>1</v>
      </c>
      <c r="Y115" s="12" t="s">
        <v>40</v>
      </c>
      <c r="Z115" s="12">
        <f t="shared" si="118"/>
        <v>1</v>
      </c>
      <c r="AA115" s="12" t="s">
        <v>40</v>
      </c>
      <c r="AB115" s="24"/>
      <c r="AC115" s="24"/>
      <c r="AD115" s="24"/>
      <c r="AE115" s="24"/>
      <c r="AF115" s="12">
        <f>F115+H115+J115+L115+N115+P115+R115+T115+V115+X115+Z115</f>
        <v>10</v>
      </c>
      <c r="AG115" s="13">
        <f>AF115/11</f>
        <v>0.90909090909090906</v>
      </c>
      <c r="AH115" s="24"/>
      <c r="AI115" s="24"/>
      <c r="AJ115" s="12">
        <f t="shared" si="158"/>
        <v>1</v>
      </c>
      <c r="AK115" s="12" t="s">
        <v>40</v>
      </c>
      <c r="AL115" s="12">
        <f>+AJ115</f>
        <v>1</v>
      </c>
      <c r="AM115" s="13">
        <f>AL115/1</f>
        <v>1</v>
      </c>
      <c r="AN115" s="14">
        <f t="shared" si="119"/>
        <v>1</v>
      </c>
      <c r="AO115" s="12" t="s">
        <v>40</v>
      </c>
      <c r="AP115" s="14">
        <f t="shared" si="120"/>
        <v>1</v>
      </c>
      <c r="AQ115" s="12" t="s">
        <v>339</v>
      </c>
      <c r="AR115" s="14">
        <f t="shared" si="121"/>
        <v>1</v>
      </c>
      <c r="AS115" s="12" t="s">
        <v>339</v>
      </c>
      <c r="AT115" s="14">
        <f t="shared" si="122"/>
        <v>1</v>
      </c>
      <c r="AU115" s="12" t="s">
        <v>339</v>
      </c>
      <c r="AV115" s="14">
        <f t="shared" si="123"/>
        <v>1</v>
      </c>
      <c r="AW115" s="12" t="s">
        <v>339</v>
      </c>
      <c r="AX115" s="14">
        <f t="shared" si="124"/>
        <v>5</v>
      </c>
      <c r="AY115" s="15">
        <f t="shared" si="125"/>
        <v>1</v>
      </c>
      <c r="AZ115" s="16">
        <f t="shared" si="148"/>
        <v>0.96969696969696972</v>
      </c>
    </row>
    <row r="116" spans="2:53" x14ac:dyDescent="0.3">
      <c r="B116" s="57">
        <v>112</v>
      </c>
      <c r="C116" s="29" t="s">
        <v>157</v>
      </c>
      <c r="D116" s="11" t="s">
        <v>159</v>
      </c>
      <c r="E116" s="12">
        <v>4</v>
      </c>
      <c r="F116" s="12">
        <f t="shared" si="108"/>
        <v>1</v>
      </c>
      <c r="G116" s="12" t="s">
        <v>40</v>
      </c>
      <c r="H116" s="12">
        <f t="shared" si="109"/>
        <v>1</v>
      </c>
      <c r="I116" s="12" t="s">
        <v>40</v>
      </c>
      <c r="J116" s="12">
        <f t="shared" si="110"/>
        <v>1</v>
      </c>
      <c r="K116" s="12" t="s">
        <v>40</v>
      </c>
      <c r="L116" s="12">
        <f t="shared" si="111"/>
        <v>1</v>
      </c>
      <c r="M116" s="12" t="s">
        <v>40</v>
      </c>
      <c r="N116" s="12">
        <f t="shared" si="112"/>
        <v>1</v>
      </c>
      <c r="O116" s="12" t="s">
        <v>40</v>
      </c>
      <c r="P116" s="12">
        <f t="shared" si="113"/>
        <v>1</v>
      </c>
      <c r="Q116" s="12" t="s">
        <v>40</v>
      </c>
      <c r="R116" s="12">
        <f t="shared" si="114"/>
        <v>1</v>
      </c>
      <c r="S116" s="12" t="s">
        <v>40</v>
      </c>
      <c r="T116" s="12">
        <f t="shared" si="115"/>
        <v>1</v>
      </c>
      <c r="U116" s="12" t="s">
        <v>40</v>
      </c>
      <c r="V116" s="12">
        <f t="shared" si="116"/>
        <v>1</v>
      </c>
      <c r="W116" s="12" t="s">
        <v>40</v>
      </c>
      <c r="X116" s="12">
        <f t="shared" si="117"/>
        <v>1</v>
      </c>
      <c r="Y116" s="12" t="s">
        <v>40</v>
      </c>
      <c r="Z116" s="12">
        <f t="shared" si="118"/>
        <v>1</v>
      </c>
      <c r="AA116" s="12" t="s">
        <v>40</v>
      </c>
      <c r="AB116" s="24"/>
      <c r="AC116" s="24"/>
      <c r="AD116" s="24"/>
      <c r="AE116" s="24"/>
      <c r="AF116" s="12">
        <f t="shared" ref="AF116:AF118" si="172">F116+H116+J116+L116+N116+P116+R116+T116+V116+X116+Z116</f>
        <v>11</v>
      </c>
      <c r="AG116" s="13">
        <f t="shared" ref="AG116:AG118" si="173">AF116/11</f>
        <v>1</v>
      </c>
      <c r="AH116" s="24"/>
      <c r="AI116" s="24"/>
      <c r="AJ116" s="12">
        <f t="shared" si="158"/>
        <v>1</v>
      </c>
      <c r="AK116" s="12" t="s">
        <v>40</v>
      </c>
      <c r="AL116" s="12">
        <f t="shared" ref="AL116:AL118" si="174">+AJ116</f>
        <v>1</v>
      </c>
      <c r="AM116" s="13">
        <f t="shared" ref="AM116:AM118" si="175">AL116/1</f>
        <v>1</v>
      </c>
      <c r="AN116" s="14">
        <f t="shared" si="119"/>
        <v>1</v>
      </c>
      <c r="AO116" s="12" t="s">
        <v>40</v>
      </c>
      <c r="AP116" s="14">
        <f t="shared" si="120"/>
        <v>1</v>
      </c>
      <c r="AQ116" s="12" t="s">
        <v>339</v>
      </c>
      <c r="AR116" s="14">
        <f t="shared" si="121"/>
        <v>1</v>
      </c>
      <c r="AS116" s="12" t="s">
        <v>339</v>
      </c>
      <c r="AT116" s="14">
        <f t="shared" si="122"/>
        <v>1</v>
      </c>
      <c r="AU116" s="12" t="s">
        <v>339</v>
      </c>
      <c r="AV116" s="14">
        <f t="shared" si="123"/>
        <v>1</v>
      </c>
      <c r="AW116" s="12" t="s">
        <v>339</v>
      </c>
      <c r="AX116" s="14">
        <f t="shared" si="124"/>
        <v>5</v>
      </c>
      <c r="AY116" s="15">
        <f t="shared" si="125"/>
        <v>1</v>
      </c>
      <c r="AZ116" s="16">
        <f t="shared" si="148"/>
        <v>1</v>
      </c>
    </row>
    <row r="117" spans="2:53" x14ac:dyDescent="0.3">
      <c r="B117" s="57">
        <v>113</v>
      </c>
      <c r="C117" s="29" t="s">
        <v>157</v>
      </c>
      <c r="D117" s="11" t="s">
        <v>160</v>
      </c>
      <c r="E117" s="12">
        <v>4</v>
      </c>
      <c r="F117" s="12">
        <f t="shared" si="108"/>
        <v>1</v>
      </c>
      <c r="G117" s="12" t="s">
        <v>40</v>
      </c>
      <c r="H117" s="12">
        <f t="shared" si="109"/>
        <v>1</v>
      </c>
      <c r="I117" s="12" t="s">
        <v>40</v>
      </c>
      <c r="J117" s="12">
        <f t="shared" si="110"/>
        <v>1</v>
      </c>
      <c r="K117" s="12" t="s">
        <v>40</v>
      </c>
      <c r="L117" s="12">
        <f t="shared" si="111"/>
        <v>1</v>
      </c>
      <c r="M117" s="12" t="s">
        <v>40</v>
      </c>
      <c r="N117" s="12">
        <f t="shared" si="112"/>
        <v>1</v>
      </c>
      <c r="O117" s="12" t="s">
        <v>40</v>
      </c>
      <c r="P117" s="12">
        <f t="shared" si="113"/>
        <v>1</v>
      </c>
      <c r="Q117" s="12" t="s">
        <v>40</v>
      </c>
      <c r="R117" s="12">
        <f t="shared" si="114"/>
        <v>0</v>
      </c>
      <c r="S117" s="12" t="s">
        <v>61</v>
      </c>
      <c r="T117" s="12">
        <f t="shared" si="115"/>
        <v>1</v>
      </c>
      <c r="U117" s="12" t="s">
        <v>40</v>
      </c>
      <c r="V117" s="12">
        <f t="shared" si="116"/>
        <v>1</v>
      </c>
      <c r="W117" s="12" t="s">
        <v>40</v>
      </c>
      <c r="X117" s="12">
        <f t="shared" si="117"/>
        <v>0</v>
      </c>
      <c r="Y117" s="12" t="s">
        <v>61</v>
      </c>
      <c r="Z117" s="12">
        <f t="shared" si="118"/>
        <v>1</v>
      </c>
      <c r="AA117" s="12" t="s">
        <v>40</v>
      </c>
      <c r="AB117" s="24"/>
      <c r="AC117" s="24"/>
      <c r="AD117" s="24"/>
      <c r="AE117" s="24"/>
      <c r="AF117" s="12">
        <f t="shared" si="172"/>
        <v>9</v>
      </c>
      <c r="AG117" s="13">
        <f t="shared" si="173"/>
        <v>0.81818181818181823</v>
      </c>
      <c r="AH117" s="24"/>
      <c r="AI117" s="24"/>
      <c r="AJ117" s="12">
        <f t="shared" si="158"/>
        <v>1</v>
      </c>
      <c r="AK117" s="12" t="s">
        <v>40</v>
      </c>
      <c r="AL117" s="12">
        <f t="shared" si="174"/>
        <v>1</v>
      </c>
      <c r="AM117" s="13">
        <f t="shared" si="175"/>
        <v>1</v>
      </c>
      <c r="AN117" s="14">
        <f t="shared" si="119"/>
        <v>1</v>
      </c>
      <c r="AO117" s="12" t="s">
        <v>40</v>
      </c>
      <c r="AP117" s="14">
        <f t="shared" si="120"/>
        <v>1</v>
      </c>
      <c r="AQ117" s="12" t="s">
        <v>339</v>
      </c>
      <c r="AR117" s="14">
        <f t="shared" si="121"/>
        <v>1</v>
      </c>
      <c r="AS117" s="12" t="s">
        <v>339</v>
      </c>
      <c r="AT117" s="14">
        <f t="shared" si="122"/>
        <v>1</v>
      </c>
      <c r="AU117" s="12" t="s">
        <v>339</v>
      </c>
      <c r="AV117" s="14">
        <f t="shared" si="123"/>
        <v>0</v>
      </c>
      <c r="AW117" s="12" t="s">
        <v>61</v>
      </c>
      <c r="AX117" s="14">
        <f t="shared" si="124"/>
        <v>4</v>
      </c>
      <c r="AY117" s="15">
        <f t="shared" si="125"/>
        <v>0.8</v>
      </c>
      <c r="AZ117" s="16">
        <f t="shared" si="148"/>
        <v>0.87272727272727268</v>
      </c>
    </row>
    <row r="118" spans="2:53" ht="30" x14ac:dyDescent="0.3">
      <c r="B118" s="57">
        <v>114</v>
      </c>
      <c r="C118" s="29" t="s">
        <v>157</v>
      </c>
      <c r="D118" s="11" t="s">
        <v>161</v>
      </c>
      <c r="E118" s="12">
        <v>4</v>
      </c>
      <c r="F118" s="12">
        <f t="shared" si="108"/>
        <v>1</v>
      </c>
      <c r="G118" s="12" t="s">
        <v>40</v>
      </c>
      <c r="H118" s="12">
        <f t="shared" si="109"/>
        <v>1</v>
      </c>
      <c r="I118" s="12" t="s">
        <v>40</v>
      </c>
      <c r="J118" s="12">
        <f t="shared" si="110"/>
        <v>1</v>
      </c>
      <c r="K118" s="12" t="s">
        <v>40</v>
      </c>
      <c r="L118" s="12">
        <f t="shared" si="111"/>
        <v>1</v>
      </c>
      <c r="M118" s="12" t="s">
        <v>40</v>
      </c>
      <c r="N118" s="12">
        <f t="shared" si="112"/>
        <v>1</v>
      </c>
      <c r="O118" s="12" t="s">
        <v>40</v>
      </c>
      <c r="P118" s="12">
        <f t="shared" si="113"/>
        <v>1</v>
      </c>
      <c r="Q118" s="12" t="s">
        <v>40</v>
      </c>
      <c r="R118" s="12">
        <f t="shared" si="114"/>
        <v>1</v>
      </c>
      <c r="S118" s="12" t="s">
        <v>40</v>
      </c>
      <c r="T118" s="12">
        <f t="shared" si="115"/>
        <v>1</v>
      </c>
      <c r="U118" s="12" t="s">
        <v>40</v>
      </c>
      <c r="V118" s="12">
        <f t="shared" si="116"/>
        <v>1</v>
      </c>
      <c r="W118" s="12" t="s">
        <v>40</v>
      </c>
      <c r="X118" s="12">
        <f t="shared" si="117"/>
        <v>1</v>
      </c>
      <c r="Y118" s="12" t="s">
        <v>40</v>
      </c>
      <c r="Z118" s="12">
        <f t="shared" si="118"/>
        <v>1</v>
      </c>
      <c r="AA118" s="12" t="s">
        <v>40</v>
      </c>
      <c r="AB118" s="24"/>
      <c r="AC118" s="24"/>
      <c r="AD118" s="24"/>
      <c r="AE118" s="24"/>
      <c r="AF118" s="12">
        <f t="shared" si="172"/>
        <v>11</v>
      </c>
      <c r="AG118" s="13">
        <f t="shared" si="173"/>
        <v>1</v>
      </c>
      <c r="AH118" s="24"/>
      <c r="AI118" s="24"/>
      <c r="AJ118" s="12">
        <f t="shared" si="158"/>
        <v>1</v>
      </c>
      <c r="AK118" s="12" t="s">
        <v>40</v>
      </c>
      <c r="AL118" s="12">
        <f t="shared" si="174"/>
        <v>1</v>
      </c>
      <c r="AM118" s="13">
        <f t="shared" si="175"/>
        <v>1</v>
      </c>
      <c r="AN118" s="14">
        <f t="shared" si="119"/>
        <v>1</v>
      </c>
      <c r="AO118" s="12" t="s">
        <v>40</v>
      </c>
      <c r="AP118" s="14">
        <f t="shared" si="120"/>
        <v>1</v>
      </c>
      <c r="AQ118" s="12" t="s">
        <v>339</v>
      </c>
      <c r="AR118" s="14">
        <f t="shared" si="121"/>
        <v>1</v>
      </c>
      <c r="AS118" s="12" t="s">
        <v>339</v>
      </c>
      <c r="AT118" s="14">
        <f t="shared" si="122"/>
        <v>1</v>
      </c>
      <c r="AU118" s="12" t="s">
        <v>339</v>
      </c>
      <c r="AV118" s="14">
        <f t="shared" si="123"/>
        <v>1</v>
      </c>
      <c r="AW118" s="12" t="s">
        <v>339</v>
      </c>
      <c r="AX118" s="14">
        <f t="shared" si="124"/>
        <v>5</v>
      </c>
      <c r="AY118" s="15">
        <f t="shared" si="125"/>
        <v>1</v>
      </c>
      <c r="AZ118" s="16">
        <f t="shared" si="148"/>
        <v>1</v>
      </c>
    </row>
    <row r="119" spans="2:53" s="23" customFormat="1" x14ac:dyDescent="0.3">
      <c r="B119" s="57">
        <v>115</v>
      </c>
      <c r="C119" s="29" t="s">
        <v>157</v>
      </c>
      <c r="D119" s="17" t="s">
        <v>162</v>
      </c>
      <c r="E119" s="18">
        <v>3</v>
      </c>
      <c r="F119" s="18">
        <f t="shared" si="108"/>
        <v>1</v>
      </c>
      <c r="G119" s="12" t="s">
        <v>40</v>
      </c>
      <c r="H119" s="18">
        <f t="shared" si="109"/>
        <v>1</v>
      </c>
      <c r="I119" s="12" t="s">
        <v>40</v>
      </c>
      <c r="J119" s="18">
        <f t="shared" si="110"/>
        <v>1</v>
      </c>
      <c r="K119" s="12" t="s">
        <v>40</v>
      </c>
      <c r="L119" s="18">
        <f t="shared" si="111"/>
        <v>1</v>
      </c>
      <c r="M119" s="12" t="s">
        <v>40</v>
      </c>
      <c r="N119" s="18">
        <f t="shared" si="112"/>
        <v>1</v>
      </c>
      <c r="O119" s="12" t="s">
        <v>40</v>
      </c>
      <c r="P119" s="18">
        <f t="shared" si="113"/>
        <v>1</v>
      </c>
      <c r="Q119" s="12" t="s">
        <v>40</v>
      </c>
      <c r="R119" s="18">
        <f t="shared" si="114"/>
        <v>1</v>
      </c>
      <c r="S119" s="12" t="s">
        <v>40</v>
      </c>
      <c r="T119" s="18">
        <f t="shared" si="115"/>
        <v>1</v>
      </c>
      <c r="U119" s="12" t="s">
        <v>40</v>
      </c>
      <c r="V119" s="18">
        <f t="shared" si="116"/>
        <v>1</v>
      </c>
      <c r="W119" s="12" t="s">
        <v>40</v>
      </c>
      <c r="X119" s="18">
        <f t="shared" si="117"/>
        <v>1</v>
      </c>
      <c r="Y119" s="12" t="s">
        <v>40</v>
      </c>
      <c r="Z119" s="18">
        <f t="shared" si="118"/>
        <v>1</v>
      </c>
      <c r="AA119" s="12" t="s">
        <v>40</v>
      </c>
      <c r="AB119" s="18">
        <f t="shared" ref="AB119" si="176">IF(MID(TRIM(AC119),1,2)="no",0,1)</f>
        <v>1</v>
      </c>
      <c r="AC119" s="12" t="s">
        <v>40</v>
      </c>
      <c r="AD119" s="18">
        <f t="shared" ref="AD119" si="177">IF(MID(TRIM(AE119),1,2)="no",0,1)</f>
        <v>1</v>
      </c>
      <c r="AE119" s="12" t="s">
        <v>40</v>
      </c>
      <c r="AF119" s="18">
        <f t="shared" ref="AF119" si="178">F119+H119+J119+L119+N119+P119+R119+T119+V119+X119+Z119+AB119+AD119</f>
        <v>13</v>
      </c>
      <c r="AG119" s="19">
        <f t="shared" ref="AG119" si="179">AF119/13</f>
        <v>1</v>
      </c>
      <c r="AH119" s="18">
        <f t="shared" ref="AH119" si="180">IF(MID(TRIM(AI119),1,2)="no",0,1)</f>
        <v>1</v>
      </c>
      <c r="AI119" s="12" t="s">
        <v>40</v>
      </c>
      <c r="AJ119" s="18">
        <f t="shared" si="158"/>
        <v>1</v>
      </c>
      <c r="AK119" s="12" t="s">
        <v>40</v>
      </c>
      <c r="AL119" s="18">
        <f t="shared" ref="AL119" si="181">+AH119+AJ119</f>
        <v>2</v>
      </c>
      <c r="AM119" s="19">
        <f t="shared" ref="AM119" si="182">AL119/2</f>
        <v>1</v>
      </c>
      <c r="AN119" s="20">
        <f t="shared" si="119"/>
        <v>1</v>
      </c>
      <c r="AO119" s="12" t="s">
        <v>40</v>
      </c>
      <c r="AP119" s="20">
        <f t="shared" si="120"/>
        <v>1</v>
      </c>
      <c r="AQ119" s="12" t="s">
        <v>339</v>
      </c>
      <c r="AR119" s="20">
        <f t="shared" si="121"/>
        <v>1</v>
      </c>
      <c r="AS119" s="12" t="s">
        <v>339</v>
      </c>
      <c r="AT119" s="20">
        <f t="shared" si="122"/>
        <v>1</v>
      </c>
      <c r="AU119" s="12" t="s">
        <v>339</v>
      </c>
      <c r="AV119" s="20">
        <f t="shared" si="123"/>
        <v>1</v>
      </c>
      <c r="AW119" s="12" t="s">
        <v>339</v>
      </c>
      <c r="AX119" s="20">
        <f t="shared" si="124"/>
        <v>5</v>
      </c>
      <c r="AY119" s="21">
        <f t="shared" si="125"/>
        <v>1</v>
      </c>
      <c r="AZ119" s="16">
        <f t="shared" si="148"/>
        <v>1</v>
      </c>
      <c r="BA119" s="22"/>
    </row>
    <row r="120" spans="2:53" x14ac:dyDescent="0.3">
      <c r="B120" s="57">
        <v>116</v>
      </c>
      <c r="C120" s="29" t="s">
        <v>157</v>
      </c>
      <c r="D120" s="11" t="s">
        <v>163</v>
      </c>
      <c r="E120" s="12">
        <v>4</v>
      </c>
      <c r="F120" s="12">
        <f t="shared" si="108"/>
        <v>1</v>
      </c>
      <c r="G120" s="12" t="s">
        <v>40</v>
      </c>
      <c r="H120" s="12">
        <f t="shared" si="109"/>
        <v>1</v>
      </c>
      <c r="I120" s="12" t="s">
        <v>40</v>
      </c>
      <c r="J120" s="12">
        <f t="shared" si="110"/>
        <v>1</v>
      </c>
      <c r="K120" s="12" t="s">
        <v>40</v>
      </c>
      <c r="L120" s="12">
        <f t="shared" si="111"/>
        <v>1</v>
      </c>
      <c r="M120" s="12" t="s">
        <v>40</v>
      </c>
      <c r="N120" s="12">
        <f t="shared" si="112"/>
        <v>1</v>
      </c>
      <c r="O120" s="12" t="s">
        <v>40</v>
      </c>
      <c r="P120" s="12">
        <f t="shared" si="113"/>
        <v>1</v>
      </c>
      <c r="Q120" s="12" t="s">
        <v>40</v>
      </c>
      <c r="R120" s="12">
        <f t="shared" si="114"/>
        <v>1</v>
      </c>
      <c r="S120" s="12" t="s">
        <v>40</v>
      </c>
      <c r="T120" s="12">
        <f t="shared" si="115"/>
        <v>1</v>
      </c>
      <c r="U120" s="12" t="s">
        <v>40</v>
      </c>
      <c r="V120" s="12">
        <f t="shared" si="116"/>
        <v>1</v>
      </c>
      <c r="W120" s="12" t="s">
        <v>40</v>
      </c>
      <c r="X120" s="12">
        <f t="shared" si="117"/>
        <v>1</v>
      </c>
      <c r="Y120" s="12" t="s">
        <v>40</v>
      </c>
      <c r="Z120" s="12">
        <f t="shared" si="118"/>
        <v>1</v>
      </c>
      <c r="AA120" s="12" t="s">
        <v>40</v>
      </c>
      <c r="AB120" s="24"/>
      <c r="AC120" s="24"/>
      <c r="AD120" s="24"/>
      <c r="AE120" s="24"/>
      <c r="AF120" s="12">
        <f t="shared" ref="AF120:AF121" si="183">F120+H120+J120+L120+N120+P120+R120+T120+V120+X120+Z120</f>
        <v>11</v>
      </c>
      <c r="AG120" s="13">
        <f t="shared" ref="AG120:AG121" si="184">AF120/11</f>
        <v>1</v>
      </c>
      <c r="AH120" s="24"/>
      <c r="AI120" s="24"/>
      <c r="AJ120" s="12">
        <f t="shared" si="158"/>
        <v>1</v>
      </c>
      <c r="AK120" s="12" t="s">
        <v>40</v>
      </c>
      <c r="AL120" s="12">
        <f t="shared" ref="AL120:AL123" si="185">+AJ120</f>
        <v>1</v>
      </c>
      <c r="AM120" s="13">
        <f t="shared" ref="AM120:AM123" si="186">AL120/1</f>
        <v>1</v>
      </c>
      <c r="AN120" s="14">
        <f t="shared" si="119"/>
        <v>1</v>
      </c>
      <c r="AO120" s="12" t="s">
        <v>40</v>
      </c>
      <c r="AP120" s="14">
        <f t="shared" si="120"/>
        <v>1</v>
      </c>
      <c r="AQ120" s="12" t="s">
        <v>339</v>
      </c>
      <c r="AR120" s="14">
        <f t="shared" si="121"/>
        <v>1</v>
      </c>
      <c r="AS120" s="12" t="s">
        <v>339</v>
      </c>
      <c r="AT120" s="14">
        <f t="shared" si="122"/>
        <v>1</v>
      </c>
      <c r="AU120" s="12" t="s">
        <v>339</v>
      </c>
      <c r="AV120" s="14">
        <f t="shared" si="123"/>
        <v>1</v>
      </c>
      <c r="AW120" s="12" t="s">
        <v>339</v>
      </c>
      <c r="AX120" s="14">
        <f t="shared" si="124"/>
        <v>5</v>
      </c>
      <c r="AY120" s="15">
        <f t="shared" si="125"/>
        <v>1</v>
      </c>
      <c r="AZ120" s="16">
        <f t="shared" si="148"/>
        <v>1</v>
      </c>
    </row>
    <row r="121" spans="2:53" x14ac:dyDescent="0.3">
      <c r="B121" s="57">
        <v>117</v>
      </c>
      <c r="C121" s="29" t="s">
        <v>157</v>
      </c>
      <c r="D121" s="11" t="s">
        <v>164</v>
      </c>
      <c r="E121" s="12">
        <v>4</v>
      </c>
      <c r="F121" s="12">
        <f t="shared" si="108"/>
        <v>1</v>
      </c>
      <c r="G121" s="12" t="s">
        <v>40</v>
      </c>
      <c r="H121" s="12">
        <f t="shared" si="109"/>
        <v>1</v>
      </c>
      <c r="I121" s="12" t="s">
        <v>40</v>
      </c>
      <c r="J121" s="12">
        <f t="shared" si="110"/>
        <v>1</v>
      </c>
      <c r="K121" s="12" t="s">
        <v>40</v>
      </c>
      <c r="L121" s="12">
        <f t="shared" si="111"/>
        <v>1</v>
      </c>
      <c r="M121" s="12" t="s">
        <v>40</v>
      </c>
      <c r="N121" s="12">
        <f t="shared" si="112"/>
        <v>1</v>
      </c>
      <c r="O121" s="12" t="s">
        <v>40</v>
      </c>
      <c r="P121" s="12">
        <f t="shared" si="113"/>
        <v>1</v>
      </c>
      <c r="Q121" s="12" t="s">
        <v>40</v>
      </c>
      <c r="R121" s="12">
        <f t="shared" si="114"/>
        <v>0</v>
      </c>
      <c r="S121" s="12" t="s">
        <v>61</v>
      </c>
      <c r="T121" s="12">
        <f t="shared" si="115"/>
        <v>0</v>
      </c>
      <c r="U121" s="12" t="s">
        <v>61</v>
      </c>
      <c r="V121" s="12">
        <f t="shared" si="116"/>
        <v>1</v>
      </c>
      <c r="W121" s="12" t="s">
        <v>40</v>
      </c>
      <c r="X121" s="12">
        <f t="shared" si="117"/>
        <v>1</v>
      </c>
      <c r="Y121" s="12" t="s">
        <v>40</v>
      </c>
      <c r="Z121" s="12">
        <f t="shared" si="118"/>
        <v>1</v>
      </c>
      <c r="AA121" s="12" t="s">
        <v>40</v>
      </c>
      <c r="AB121" s="24"/>
      <c r="AC121" s="24"/>
      <c r="AD121" s="24"/>
      <c r="AE121" s="24"/>
      <c r="AF121" s="12">
        <f t="shared" si="183"/>
        <v>9</v>
      </c>
      <c r="AG121" s="13">
        <f t="shared" si="184"/>
        <v>0.81818181818181823</v>
      </c>
      <c r="AH121" s="24"/>
      <c r="AI121" s="24"/>
      <c r="AJ121" s="12">
        <f t="shared" si="158"/>
        <v>1</v>
      </c>
      <c r="AK121" s="12" t="s">
        <v>40</v>
      </c>
      <c r="AL121" s="12">
        <f t="shared" si="185"/>
        <v>1</v>
      </c>
      <c r="AM121" s="13">
        <f t="shared" si="186"/>
        <v>1</v>
      </c>
      <c r="AN121" s="14">
        <f t="shared" si="119"/>
        <v>1</v>
      </c>
      <c r="AO121" s="12" t="s">
        <v>40</v>
      </c>
      <c r="AP121" s="14">
        <f t="shared" si="120"/>
        <v>1</v>
      </c>
      <c r="AQ121" s="12" t="s">
        <v>339</v>
      </c>
      <c r="AR121" s="14">
        <f t="shared" si="121"/>
        <v>1</v>
      </c>
      <c r="AS121" s="12" t="s">
        <v>339</v>
      </c>
      <c r="AT121" s="14">
        <f t="shared" si="122"/>
        <v>1</v>
      </c>
      <c r="AU121" s="12" t="s">
        <v>339</v>
      </c>
      <c r="AV121" s="14">
        <f t="shared" si="123"/>
        <v>1</v>
      </c>
      <c r="AW121" s="12" t="s">
        <v>339</v>
      </c>
      <c r="AX121" s="14">
        <f t="shared" si="124"/>
        <v>5</v>
      </c>
      <c r="AY121" s="15">
        <f t="shared" si="125"/>
        <v>1</v>
      </c>
      <c r="AZ121" s="16">
        <f t="shared" si="148"/>
        <v>0.93939393939393945</v>
      </c>
    </row>
    <row r="122" spans="2:53" ht="30" x14ac:dyDescent="0.3">
      <c r="B122" s="57">
        <v>118</v>
      </c>
      <c r="C122" s="29" t="s">
        <v>165</v>
      </c>
      <c r="D122" s="11" t="s">
        <v>166</v>
      </c>
      <c r="E122" s="12">
        <v>4</v>
      </c>
      <c r="F122" s="12">
        <f t="shared" si="108"/>
        <v>1</v>
      </c>
      <c r="G122" s="12" t="s">
        <v>40</v>
      </c>
      <c r="H122" s="12">
        <f t="shared" si="109"/>
        <v>1</v>
      </c>
      <c r="I122" s="12" t="s">
        <v>40</v>
      </c>
      <c r="J122" s="12">
        <f t="shared" si="110"/>
        <v>1</v>
      </c>
      <c r="K122" s="12" t="s">
        <v>40</v>
      </c>
      <c r="L122" s="12">
        <f t="shared" si="111"/>
        <v>1</v>
      </c>
      <c r="M122" s="12" t="s">
        <v>40</v>
      </c>
      <c r="N122" s="12">
        <f t="shared" si="112"/>
        <v>1</v>
      </c>
      <c r="O122" s="12" t="s">
        <v>40</v>
      </c>
      <c r="P122" s="12">
        <f t="shared" si="113"/>
        <v>1</v>
      </c>
      <c r="Q122" s="12" t="s">
        <v>40</v>
      </c>
      <c r="R122" s="12">
        <f t="shared" si="114"/>
        <v>1</v>
      </c>
      <c r="S122" s="12" t="s">
        <v>40</v>
      </c>
      <c r="T122" s="12">
        <f t="shared" si="115"/>
        <v>0</v>
      </c>
      <c r="U122" s="12" t="s">
        <v>61</v>
      </c>
      <c r="V122" s="12">
        <f t="shared" si="116"/>
        <v>1</v>
      </c>
      <c r="W122" s="12" t="s">
        <v>40</v>
      </c>
      <c r="X122" s="12">
        <f t="shared" si="117"/>
        <v>1</v>
      </c>
      <c r="Y122" s="12" t="s">
        <v>40</v>
      </c>
      <c r="Z122" s="12">
        <f t="shared" si="118"/>
        <v>0</v>
      </c>
      <c r="AA122" s="12" t="s">
        <v>61</v>
      </c>
      <c r="AB122" s="24"/>
      <c r="AC122" s="24"/>
      <c r="AD122" s="24"/>
      <c r="AE122" s="24"/>
      <c r="AF122" s="12">
        <f>F122+H122+J122+L122+N122+P122+R122+T122+V122+X122+Z122</f>
        <v>9</v>
      </c>
      <c r="AG122" s="13">
        <f>AF122/11</f>
        <v>0.81818181818181823</v>
      </c>
      <c r="AH122" s="24"/>
      <c r="AI122" s="24"/>
      <c r="AJ122" s="12">
        <f t="shared" si="158"/>
        <v>1</v>
      </c>
      <c r="AK122" s="12" t="s">
        <v>40</v>
      </c>
      <c r="AL122" s="12">
        <f t="shared" si="185"/>
        <v>1</v>
      </c>
      <c r="AM122" s="13">
        <f t="shared" si="186"/>
        <v>1</v>
      </c>
      <c r="AN122" s="14">
        <f t="shared" si="119"/>
        <v>1</v>
      </c>
      <c r="AO122" s="12" t="s">
        <v>40</v>
      </c>
      <c r="AP122" s="14">
        <f t="shared" si="120"/>
        <v>1</v>
      </c>
      <c r="AQ122" s="12" t="s">
        <v>339</v>
      </c>
      <c r="AR122" s="14">
        <f t="shared" si="121"/>
        <v>1</v>
      </c>
      <c r="AS122" s="12" t="s">
        <v>339</v>
      </c>
      <c r="AT122" s="14">
        <f t="shared" si="122"/>
        <v>1</v>
      </c>
      <c r="AU122" s="12" t="s">
        <v>339</v>
      </c>
      <c r="AV122" s="14">
        <f t="shared" si="123"/>
        <v>1</v>
      </c>
      <c r="AW122" s="12" t="s">
        <v>339</v>
      </c>
      <c r="AX122" s="14">
        <f t="shared" si="124"/>
        <v>5</v>
      </c>
      <c r="AY122" s="15">
        <f t="shared" si="125"/>
        <v>1</v>
      </c>
      <c r="AZ122" s="16">
        <f t="shared" si="148"/>
        <v>0.93939393939393945</v>
      </c>
    </row>
    <row r="123" spans="2:53" ht="30" x14ac:dyDescent="0.3">
      <c r="B123" s="57">
        <v>119</v>
      </c>
      <c r="C123" s="29" t="s">
        <v>165</v>
      </c>
      <c r="D123" s="11" t="s">
        <v>167</v>
      </c>
      <c r="E123" s="12">
        <v>4</v>
      </c>
      <c r="F123" s="12">
        <f t="shared" si="108"/>
        <v>1</v>
      </c>
      <c r="G123" s="12" t="s">
        <v>40</v>
      </c>
      <c r="H123" s="12">
        <f t="shared" si="109"/>
        <v>1</v>
      </c>
      <c r="I123" s="12" t="s">
        <v>40</v>
      </c>
      <c r="J123" s="12">
        <f t="shared" si="110"/>
        <v>1</v>
      </c>
      <c r="K123" s="12" t="s">
        <v>40</v>
      </c>
      <c r="L123" s="12">
        <f t="shared" si="111"/>
        <v>1</v>
      </c>
      <c r="M123" s="12" t="s">
        <v>40</v>
      </c>
      <c r="N123" s="12">
        <f t="shared" si="112"/>
        <v>1</v>
      </c>
      <c r="O123" s="12" t="s">
        <v>40</v>
      </c>
      <c r="P123" s="12">
        <f t="shared" si="113"/>
        <v>1</v>
      </c>
      <c r="Q123" s="12" t="s">
        <v>40</v>
      </c>
      <c r="R123" s="12">
        <f t="shared" si="114"/>
        <v>0</v>
      </c>
      <c r="S123" s="12" t="s">
        <v>61</v>
      </c>
      <c r="T123" s="12">
        <f t="shared" si="115"/>
        <v>1</v>
      </c>
      <c r="U123" s="12" t="s">
        <v>40</v>
      </c>
      <c r="V123" s="12">
        <f t="shared" si="116"/>
        <v>1</v>
      </c>
      <c r="W123" s="12" t="s">
        <v>40</v>
      </c>
      <c r="X123" s="12">
        <f t="shared" si="117"/>
        <v>1</v>
      </c>
      <c r="Y123" s="12" t="s">
        <v>40</v>
      </c>
      <c r="Z123" s="12">
        <f t="shared" si="118"/>
        <v>1</v>
      </c>
      <c r="AA123" s="12" t="s">
        <v>40</v>
      </c>
      <c r="AB123" s="24"/>
      <c r="AC123" s="24"/>
      <c r="AD123" s="24"/>
      <c r="AE123" s="24"/>
      <c r="AF123" s="12">
        <f t="shared" ref="AF123" si="187">F123+H123+J123+L123+N123+P123+R123+T123+V123+X123+Z123</f>
        <v>10</v>
      </c>
      <c r="AG123" s="13">
        <f t="shared" ref="AG123" si="188">AF123/11</f>
        <v>0.90909090909090906</v>
      </c>
      <c r="AH123" s="24"/>
      <c r="AI123" s="24"/>
      <c r="AJ123" s="12">
        <f t="shared" si="158"/>
        <v>1</v>
      </c>
      <c r="AK123" s="12" t="s">
        <v>40</v>
      </c>
      <c r="AL123" s="12">
        <f t="shared" si="185"/>
        <v>1</v>
      </c>
      <c r="AM123" s="13">
        <f t="shared" si="186"/>
        <v>1</v>
      </c>
      <c r="AN123" s="14">
        <f t="shared" si="119"/>
        <v>0</v>
      </c>
      <c r="AO123" s="12" t="s">
        <v>61</v>
      </c>
      <c r="AP123" s="14">
        <f t="shared" si="120"/>
        <v>1</v>
      </c>
      <c r="AQ123" s="12" t="s">
        <v>339</v>
      </c>
      <c r="AR123" s="14">
        <f t="shared" si="121"/>
        <v>1</v>
      </c>
      <c r="AS123" s="12" t="s">
        <v>339</v>
      </c>
      <c r="AT123" s="14">
        <f t="shared" si="122"/>
        <v>1</v>
      </c>
      <c r="AU123" s="12" t="s">
        <v>339</v>
      </c>
      <c r="AV123" s="14">
        <f t="shared" si="123"/>
        <v>1</v>
      </c>
      <c r="AW123" s="12" t="s">
        <v>339</v>
      </c>
      <c r="AX123" s="14">
        <f t="shared" si="124"/>
        <v>4</v>
      </c>
      <c r="AY123" s="15">
        <f t="shared" si="125"/>
        <v>0.8</v>
      </c>
      <c r="AZ123" s="16">
        <f t="shared" si="148"/>
        <v>0.90303030303030296</v>
      </c>
    </row>
    <row r="124" spans="2:53" s="23" customFormat="1" ht="30" x14ac:dyDescent="0.3">
      <c r="B124" s="57">
        <v>120</v>
      </c>
      <c r="C124" s="29" t="s">
        <v>165</v>
      </c>
      <c r="D124" s="17" t="s">
        <v>168</v>
      </c>
      <c r="E124" s="18">
        <v>2</v>
      </c>
      <c r="F124" s="18">
        <f t="shared" si="108"/>
        <v>1</v>
      </c>
      <c r="G124" s="12" t="s">
        <v>40</v>
      </c>
      <c r="H124" s="18">
        <f t="shared" si="109"/>
        <v>1</v>
      </c>
      <c r="I124" s="12" t="s">
        <v>40</v>
      </c>
      <c r="J124" s="18">
        <f t="shared" si="110"/>
        <v>1</v>
      </c>
      <c r="K124" s="12" t="s">
        <v>40</v>
      </c>
      <c r="L124" s="18">
        <f t="shared" si="111"/>
        <v>1</v>
      </c>
      <c r="M124" s="12" t="s">
        <v>40</v>
      </c>
      <c r="N124" s="18">
        <f t="shared" si="112"/>
        <v>1</v>
      </c>
      <c r="O124" s="12" t="s">
        <v>40</v>
      </c>
      <c r="P124" s="18">
        <f t="shared" si="113"/>
        <v>1</v>
      </c>
      <c r="Q124" s="12" t="s">
        <v>40</v>
      </c>
      <c r="R124" s="18">
        <f t="shared" si="114"/>
        <v>1</v>
      </c>
      <c r="S124" s="12" t="s">
        <v>40</v>
      </c>
      <c r="T124" s="18">
        <f t="shared" si="115"/>
        <v>1</v>
      </c>
      <c r="U124" s="12" t="s">
        <v>40</v>
      </c>
      <c r="V124" s="18">
        <f t="shared" si="116"/>
        <v>1</v>
      </c>
      <c r="W124" s="12" t="s">
        <v>40</v>
      </c>
      <c r="X124" s="18">
        <f t="shared" si="117"/>
        <v>1</v>
      </c>
      <c r="Y124" s="12" t="s">
        <v>40</v>
      </c>
      <c r="Z124" s="18">
        <f t="shared" si="118"/>
        <v>1</v>
      </c>
      <c r="AA124" s="12" t="s">
        <v>40</v>
      </c>
      <c r="AB124" s="18">
        <f t="shared" ref="AB124:AB128" si="189">IF(MID(TRIM(AC124),1,2)="no",0,1)</f>
        <v>1</v>
      </c>
      <c r="AC124" s="12" t="s">
        <v>40</v>
      </c>
      <c r="AD124" s="18">
        <f t="shared" ref="AD124:AD128" si="190">IF(MID(TRIM(AE124),1,2)="no",0,1)</f>
        <v>1</v>
      </c>
      <c r="AE124" s="12" t="s">
        <v>40</v>
      </c>
      <c r="AF124" s="18">
        <f t="shared" ref="AF124:AF128" si="191">F124+H124+J124+L124+N124+P124+R124+T124+V124+X124+Z124+AB124+AD124</f>
        <v>13</v>
      </c>
      <c r="AG124" s="19">
        <f t="shared" ref="AG124:AG128" si="192">AF124/13</f>
        <v>1</v>
      </c>
      <c r="AH124" s="18">
        <f t="shared" ref="AH124:AH128" si="193">IF(MID(TRIM(AI124),1,2)="no",0,1)</f>
        <v>1</v>
      </c>
      <c r="AI124" s="12" t="s">
        <v>40</v>
      </c>
      <c r="AJ124" s="18">
        <f t="shared" si="158"/>
        <v>1</v>
      </c>
      <c r="AK124" s="12" t="s">
        <v>40</v>
      </c>
      <c r="AL124" s="18">
        <f t="shared" ref="AL124:AL128" si="194">+AH124+AJ124</f>
        <v>2</v>
      </c>
      <c r="AM124" s="19">
        <f t="shared" ref="AM124:AM128" si="195">AL124/2</f>
        <v>1</v>
      </c>
      <c r="AN124" s="20">
        <f t="shared" si="119"/>
        <v>1</v>
      </c>
      <c r="AO124" s="12" t="s">
        <v>40</v>
      </c>
      <c r="AP124" s="20">
        <f t="shared" si="120"/>
        <v>1</v>
      </c>
      <c r="AQ124" s="12" t="s">
        <v>339</v>
      </c>
      <c r="AR124" s="20">
        <f t="shared" si="121"/>
        <v>1</v>
      </c>
      <c r="AS124" s="12" t="s">
        <v>339</v>
      </c>
      <c r="AT124" s="20">
        <f t="shared" si="122"/>
        <v>1</v>
      </c>
      <c r="AU124" s="12" t="s">
        <v>339</v>
      </c>
      <c r="AV124" s="20">
        <f t="shared" si="123"/>
        <v>1</v>
      </c>
      <c r="AW124" s="12" t="s">
        <v>339</v>
      </c>
      <c r="AX124" s="20">
        <f t="shared" si="124"/>
        <v>5</v>
      </c>
      <c r="AY124" s="21">
        <f t="shared" si="125"/>
        <v>1</v>
      </c>
      <c r="AZ124" s="16">
        <f t="shared" si="148"/>
        <v>1</v>
      </c>
      <c r="BA124" s="22"/>
    </row>
    <row r="125" spans="2:53" ht="30" x14ac:dyDescent="0.3">
      <c r="B125" s="57">
        <v>121</v>
      </c>
      <c r="C125" s="29" t="s">
        <v>165</v>
      </c>
      <c r="D125" s="11" t="s">
        <v>169</v>
      </c>
      <c r="E125" s="12">
        <v>4</v>
      </c>
      <c r="F125" s="12">
        <f t="shared" si="108"/>
        <v>1</v>
      </c>
      <c r="G125" s="12" t="s">
        <v>40</v>
      </c>
      <c r="H125" s="12">
        <f t="shared" si="109"/>
        <v>1</v>
      </c>
      <c r="I125" s="12" t="s">
        <v>40</v>
      </c>
      <c r="J125" s="12">
        <f t="shared" si="110"/>
        <v>1</v>
      </c>
      <c r="K125" s="12" t="s">
        <v>40</v>
      </c>
      <c r="L125" s="12">
        <f t="shared" si="111"/>
        <v>1</v>
      </c>
      <c r="M125" s="12" t="s">
        <v>40</v>
      </c>
      <c r="N125" s="12">
        <f t="shared" si="112"/>
        <v>1</v>
      </c>
      <c r="O125" s="12" t="s">
        <v>40</v>
      </c>
      <c r="P125" s="12">
        <f t="shared" si="113"/>
        <v>1</v>
      </c>
      <c r="Q125" s="12" t="s">
        <v>40</v>
      </c>
      <c r="R125" s="12">
        <f t="shared" si="114"/>
        <v>1</v>
      </c>
      <c r="S125" s="12" t="s">
        <v>40</v>
      </c>
      <c r="T125" s="12">
        <f t="shared" si="115"/>
        <v>1</v>
      </c>
      <c r="U125" s="12" t="s">
        <v>40</v>
      </c>
      <c r="V125" s="12">
        <f t="shared" si="116"/>
        <v>1</v>
      </c>
      <c r="W125" s="12" t="s">
        <v>40</v>
      </c>
      <c r="X125" s="12">
        <f t="shared" si="117"/>
        <v>1</v>
      </c>
      <c r="Y125" s="12" t="s">
        <v>40</v>
      </c>
      <c r="Z125" s="12">
        <f t="shared" si="118"/>
        <v>1</v>
      </c>
      <c r="AA125" s="12" t="s">
        <v>40</v>
      </c>
      <c r="AB125" s="24"/>
      <c r="AC125" s="24"/>
      <c r="AD125" s="24"/>
      <c r="AE125" s="24"/>
      <c r="AF125" s="12">
        <f>F125+H125+J125+L125+N125+P125+R125+T125+V125+X125+Z125</f>
        <v>11</v>
      </c>
      <c r="AG125" s="13">
        <f>AF125/11</f>
        <v>1</v>
      </c>
      <c r="AH125" s="24"/>
      <c r="AI125" s="24"/>
      <c r="AJ125" s="12">
        <f t="shared" si="158"/>
        <v>1</v>
      </c>
      <c r="AK125" s="12" t="s">
        <v>40</v>
      </c>
      <c r="AL125" s="12">
        <f>+AJ125</f>
        <v>1</v>
      </c>
      <c r="AM125" s="13">
        <f>AL125/1</f>
        <v>1</v>
      </c>
      <c r="AN125" s="14">
        <f t="shared" si="119"/>
        <v>1</v>
      </c>
      <c r="AO125" s="12" t="s">
        <v>40</v>
      </c>
      <c r="AP125" s="14">
        <f t="shared" si="120"/>
        <v>1</v>
      </c>
      <c r="AQ125" s="12" t="s">
        <v>339</v>
      </c>
      <c r="AR125" s="14">
        <f t="shared" si="121"/>
        <v>1</v>
      </c>
      <c r="AS125" s="12" t="s">
        <v>339</v>
      </c>
      <c r="AT125" s="14">
        <f t="shared" si="122"/>
        <v>1</v>
      </c>
      <c r="AU125" s="12" t="s">
        <v>339</v>
      </c>
      <c r="AV125" s="14">
        <f t="shared" si="123"/>
        <v>1</v>
      </c>
      <c r="AW125" s="12" t="s">
        <v>339</v>
      </c>
      <c r="AX125" s="14">
        <f t="shared" si="124"/>
        <v>5</v>
      </c>
      <c r="AY125" s="15">
        <f t="shared" si="125"/>
        <v>1</v>
      </c>
      <c r="AZ125" s="16">
        <f t="shared" si="148"/>
        <v>1</v>
      </c>
    </row>
    <row r="126" spans="2:53" s="23" customFormat="1" ht="30" x14ac:dyDescent="0.3">
      <c r="B126" s="57">
        <v>122</v>
      </c>
      <c r="C126" s="29" t="s">
        <v>165</v>
      </c>
      <c r="D126" s="17" t="s">
        <v>170</v>
      </c>
      <c r="E126" s="18">
        <v>3</v>
      </c>
      <c r="F126" s="18">
        <f t="shared" si="108"/>
        <v>1</v>
      </c>
      <c r="G126" s="12" t="s">
        <v>40</v>
      </c>
      <c r="H126" s="18">
        <f t="shared" si="109"/>
        <v>1</v>
      </c>
      <c r="I126" s="12" t="s">
        <v>40</v>
      </c>
      <c r="J126" s="18">
        <f t="shared" si="110"/>
        <v>1</v>
      </c>
      <c r="K126" s="12" t="s">
        <v>40</v>
      </c>
      <c r="L126" s="18">
        <f t="shared" si="111"/>
        <v>1</v>
      </c>
      <c r="M126" s="12" t="s">
        <v>40</v>
      </c>
      <c r="N126" s="18">
        <f t="shared" si="112"/>
        <v>1</v>
      </c>
      <c r="O126" s="12" t="s">
        <v>40</v>
      </c>
      <c r="P126" s="18">
        <f t="shared" si="113"/>
        <v>1</v>
      </c>
      <c r="Q126" s="12" t="s">
        <v>40</v>
      </c>
      <c r="R126" s="18">
        <f t="shared" si="114"/>
        <v>1</v>
      </c>
      <c r="S126" s="12" t="s">
        <v>40</v>
      </c>
      <c r="T126" s="18">
        <f t="shared" si="115"/>
        <v>1</v>
      </c>
      <c r="U126" s="12" t="s">
        <v>40</v>
      </c>
      <c r="V126" s="18">
        <f t="shared" si="116"/>
        <v>1</v>
      </c>
      <c r="W126" s="12" t="s">
        <v>40</v>
      </c>
      <c r="X126" s="18">
        <f t="shared" si="117"/>
        <v>1</v>
      </c>
      <c r="Y126" s="12" t="s">
        <v>40</v>
      </c>
      <c r="Z126" s="18">
        <f t="shared" si="118"/>
        <v>1</v>
      </c>
      <c r="AA126" s="12" t="s">
        <v>40</v>
      </c>
      <c r="AB126" s="18">
        <f t="shared" si="189"/>
        <v>1</v>
      </c>
      <c r="AC126" s="12" t="s">
        <v>40</v>
      </c>
      <c r="AD126" s="18">
        <f t="shared" si="190"/>
        <v>0</v>
      </c>
      <c r="AE126" s="12" t="s">
        <v>61</v>
      </c>
      <c r="AF126" s="18">
        <f t="shared" si="191"/>
        <v>12</v>
      </c>
      <c r="AG126" s="19">
        <f t="shared" si="192"/>
        <v>0.92307692307692313</v>
      </c>
      <c r="AH126" s="18">
        <f t="shared" si="193"/>
        <v>1</v>
      </c>
      <c r="AI126" s="12" t="s">
        <v>40</v>
      </c>
      <c r="AJ126" s="18">
        <f t="shared" si="158"/>
        <v>1</v>
      </c>
      <c r="AK126" s="12" t="s">
        <v>40</v>
      </c>
      <c r="AL126" s="18">
        <f t="shared" si="194"/>
        <v>2</v>
      </c>
      <c r="AM126" s="19">
        <f t="shared" si="195"/>
        <v>1</v>
      </c>
      <c r="AN126" s="20">
        <f t="shared" si="119"/>
        <v>1</v>
      </c>
      <c r="AO126" s="12" t="s">
        <v>40</v>
      </c>
      <c r="AP126" s="20">
        <f t="shared" si="120"/>
        <v>1</v>
      </c>
      <c r="AQ126" s="12" t="s">
        <v>339</v>
      </c>
      <c r="AR126" s="20">
        <f t="shared" si="121"/>
        <v>1</v>
      </c>
      <c r="AS126" s="12" t="s">
        <v>339</v>
      </c>
      <c r="AT126" s="20">
        <f t="shared" si="122"/>
        <v>1</v>
      </c>
      <c r="AU126" s="12" t="s">
        <v>339</v>
      </c>
      <c r="AV126" s="20">
        <f t="shared" si="123"/>
        <v>1</v>
      </c>
      <c r="AW126" s="12" t="s">
        <v>339</v>
      </c>
      <c r="AX126" s="20">
        <f t="shared" si="124"/>
        <v>5</v>
      </c>
      <c r="AY126" s="21">
        <f t="shared" si="125"/>
        <v>1</v>
      </c>
      <c r="AZ126" s="16">
        <f t="shared" si="148"/>
        <v>0.97435897435897445</v>
      </c>
      <c r="BA126" s="22"/>
    </row>
    <row r="127" spans="2:53" s="23" customFormat="1" ht="30" x14ac:dyDescent="0.3">
      <c r="B127" s="57">
        <v>123</v>
      </c>
      <c r="C127" s="29" t="s">
        <v>165</v>
      </c>
      <c r="D127" s="17" t="s">
        <v>171</v>
      </c>
      <c r="E127" s="18">
        <v>2</v>
      </c>
      <c r="F127" s="18">
        <f t="shared" si="108"/>
        <v>1</v>
      </c>
      <c r="G127" s="12" t="s">
        <v>40</v>
      </c>
      <c r="H127" s="18">
        <f t="shared" si="109"/>
        <v>1</v>
      </c>
      <c r="I127" s="12" t="s">
        <v>40</v>
      </c>
      <c r="J127" s="18">
        <f t="shared" si="110"/>
        <v>1</v>
      </c>
      <c r="K127" s="12" t="s">
        <v>40</v>
      </c>
      <c r="L127" s="18">
        <f t="shared" si="111"/>
        <v>1</v>
      </c>
      <c r="M127" s="12" t="s">
        <v>40</v>
      </c>
      <c r="N127" s="18">
        <f t="shared" si="112"/>
        <v>1</v>
      </c>
      <c r="O127" s="12" t="s">
        <v>40</v>
      </c>
      <c r="P127" s="18">
        <f t="shared" si="113"/>
        <v>1</v>
      </c>
      <c r="Q127" s="12" t="s">
        <v>40</v>
      </c>
      <c r="R127" s="18">
        <f t="shared" si="114"/>
        <v>1</v>
      </c>
      <c r="S127" s="12" t="s">
        <v>40</v>
      </c>
      <c r="T127" s="18">
        <f t="shared" si="115"/>
        <v>1</v>
      </c>
      <c r="U127" s="12" t="s">
        <v>40</v>
      </c>
      <c r="V127" s="18">
        <f t="shared" si="116"/>
        <v>1</v>
      </c>
      <c r="W127" s="12" t="s">
        <v>40</v>
      </c>
      <c r="X127" s="18">
        <f t="shared" si="117"/>
        <v>1</v>
      </c>
      <c r="Y127" s="12" t="s">
        <v>40</v>
      </c>
      <c r="Z127" s="18">
        <f t="shared" si="118"/>
        <v>1</v>
      </c>
      <c r="AA127" s="12" t="s">
        <v>40</v>
      </c>
      <c r="AB127" s="18">
        <f t="shared" si="189"/>
        <v>1</v>
      </c>
      <c r="AC127" s="12" t="s">
        <v>40</v>
      </c>
      <c r="AD127" s="18">
        <f t="shared" si="190"/>
        <v>1</v>
      </c>
      <c r="AE127" s="12" t="s">
        <v>40</v>
      </c>
      <c r="AF127" s="18">
        <f t="shared" si="191"/>
        <v>13</v>
      </c>
      <c r="AG127" s="19">
        <f t="shared" si="192"/>
        <v>1</v>
      </c>
      <c r="AH127" s="18">
        <f t="shared" si="193"/>
        <v>1</v>
      </c>
      <c r="AI127" s="12" t="s">
        <v>40</v>
      </c>
      <c r="AJ127" s="18">
        <f t="shared" si="158"/>
        <v>1</v>
      </c>
      <c r="AK127" s="12" t="s">
        <v>40</v>
      </c>
      <c r="AL127" s="18">
        <f t="shared" si="194"/>
        <v>2</v>
      </c>
      <c r="AM127" s="19">
        <f t="shared" si="195"/>
        <v>1</v>
      </c>
      <c r="AN127" s="20">
        <f t="shared" si="119"/>
        <v>1</v>
      </c>
      <c r="AO127" s="12" t="s">
        <v>40</v>
      </c>
      <c r="AP127" s="20">
        <f t="shared" si="120"/>
        <v>1</v>
      </c>
      <c r="AQ127" s="12" t="s">
        <v>339</v>
      </c>
      <c r="AR127" s="20">
        <f t="shared" si="121"/>
        <v>1</v>
      </c>
      <c r="AS127" s="12" t="s">
        <v>339</v>
      </c>
      <c r="AT127" s="20">
        <f t="shared" si="122"/>
        <v>1</v>
      </c>
      <c r="AU127" s="12" t="s">
        <v>339</v>
      </c>
      <c r="AV127" s="20">
        <f t="shared" si="123"/>
        <v>1</v>
      </c>
      <c r="AW127" s="12" t="s">
        <v>339</v>
      </c>
      <c r="AX127" s="20">
        <f t="shared" si="124"/>
        <v>5</v>
      </c>
      <c r="AY127" s="21">
        <f t="shared" si="125"/>
        <v>1</v>
      </c>
      <c r="AZ127" s="16">
        <f t="shared" si="148"/>
        <v>1</v>
      </c>
      <c r="BA127" s="22"/>
    </row>
    <row r="128" spans="2:53" s="23" customFormat="1" ht="30" x14ac:dyDescent="0.3">
      <c r="B128" s="57">
        <v>124</v>
      </c>
      <c r="C128" s="29" t="s">
        <v>165</v>
      </c>
      <c r="D128" s="17" t="s">
        <v>172</v>
      </c>
      <c r="E128" s="18">
        <v>3</v>
      </c>
      <c r="F128" s="18">
        <f t="shared" si="108"/>
        <v>1</v>
      </c>
      <c r="G128" s="12" t="s">
        <v>40</v>
      </c>
      <c r="H128" s="18">
        <f t="shared" si="109"/>
        <v>1</v>
      </c>
      <c r="I128" s="12" t="s">
        <v>40</v>
      </c>
      <c r="J128" s="18">
        <f t="shared" si="110"/>
        <v>1</v>
      </c>
      <c r="K128" s="12" t="s">
        <v>40</v>
      </c>
      <c r="L128" s="18">
        <f t="shared" si="111"/>
        <v>1</v>
      </c>
      <c r="M128" s="12" t="s">
        <v>40</v>
      </c>
      <c r="N128" s="18">
        <f t="shared" si="112"/>
        <v>1</v>
      </c>
      <c r="O128" s="12" t="s">
        <v>40</v>
      </c>
      <c r="P128" s="18">
        <f t="shared" si="113"/>
        <v>1</v>
      </c>
      <c r="Q128" s="12" t="s">
        <v>40</v>
      </c>
      <c r="R128" s="18">
        <f t="shared" si="114"/>
        <v>1</v>
      </c>
      <c r="S128" s="12" t="s">
        <v>40</v>
      </c>
      <c r="T128" s="18">
        <f t="shared" si="115"/>
        <v>1</v>
      </c>
      <c r="U128" s="12" t="s">
        <v>40</v>
      </c>
      <c r="V128" s="18">
        <f t="shared" si="116"/>
        <v>1</v>
      </c>
      <c r="W128" s="12" t="s">
        <v>40</v>
      </c>
      <c r="X128" s="18">
        <f t="shared" si="117"/>
        <v>1</v>
      </c>
      <c r="Y128" s="12" t="s">
        <v>40</v>
      </c>
      <c r="Z128" s="18">
        <f t="shared" si="118"/>
        <v>1</v>
      </c>
      <c r="AA128" s="12" t="s">
        <v>40</v>
      </c>
      <c r="AB128" s="18">
        <f t="shared" si="189"/>
        <v>1</v>
      </c>
      <c r="AC128" s="12" t="s">
        <v>40</v>
      </c>
      <c r="AD128" s="18">
        <f t="shared" si="190"/>
        <v>1</v>
      </c>
      <c r="AE128" s="12" t="s">
        <v>40</v>
      </c>
      <c r="AF128" s="18">
        <f t="shared" si="191"/>
        <v>13</v>
      </c>
      <c r="AG128" s="19">
        <f t="shared" si="192"/>
        <v>1</v>
      </c>
      <c r="AH128" s="18">
        <f t="shared" si="193"/>
        <v>1</v>
      </c>
      <c r="AI128" s="12" t="s">
        <v>40</v>
      </c>
      <c r="AJ128" s="18">
        <f t="shared" si="158"/>
        <v>1</v>
      </c>
      <c r="AK128" s="12" t="s">
        <v>40</v>
      </c>
      <c r="AL128" s="18">
        <f t="shared" si="194"/>
        <v>2</v>
      </c>
      <c r="AM128" s="19">
        <f t="shared" si="195"/>
        <v>1</v>
      </c>
      <c r="AN128" s="20">
        <f t="shared" si="119"/>
        <v>1</v>
      </c>
      <c r="AO128" s="12" t="s">
        <v>40</v>
      </c>
      <c r="AP128" s="20">
        <f t="shared" si="120"/>
        <v>1</v>
      </c>
      <c r="AQ128" s="12" t="s">
        <v>339</v>
      </c>
      <c r="AR128" s="20">
        <f t="shared" si="121"/>
        <v>1</v>
      </c>
      <c r="AS128" s="12" t="s">
        <v>339</v>
      </c>
      <c r="AT128" s="20">
        <f t="shared" si="122"/>
        <v>1</v>
      </c>
      <c r="AU128" s="12" t="s">
        <v>339</v>
      </c>
      <c r="AV128" s="20">
        <f t="shared" si="123"/>
        <v>1</v>
      </c>
      <c r="AW128" s="12" t="s">
        <v>339</v>
      </c>
      <c r="AX128" s="20">
        <f t="shared" si="124"/>
        <v>5</v>
      </c>
      <c r="AY128" s="21">
        <f t="shared" si="125"/>
        <v>1</v>
      </c>
      <c r="AZ128" s="16">
        <f t="shared" si="148"/>
        <v>1</v>
      </c>
      <c r="BA128" s="22"/>
    </row>
    <row r="129" spans="2:53" ht="30" x14ac:dyDescent="0.3">
      <c r="B129" s="57">
        <v>125</v>
      </c>
      <c r="C129" s="29" t="s">
        <v>165</v>
      </c>
      <c r="D129" s="11" t="s">
        <v>173</v>
      </c>
      <c r="E129" s="12">
        <v>4</v>
      </c>
      <c r="F129" s="12">
        <f t="shared" si="108"/>
        <v>1</v>
      </c>
      <c r="G129" s="12" t="s">
        <v>40</v>
      </c>
      <c r="H129" s="12">
        <f t="shared" si="109"/>
        <v>1</v>
      </c>
      <c r="I129" s="12" t="s">
        <v>40</v>
      </c>
      <c r="J129" s="12">
        <f t="shared" si="110"/>
        <v>1</v>
      </c>
      <c r="K129" s="12" t="s">
        <v>40</v>
      </c>
      <c r="L129" s="12">
        <f t="shared" si="111"/>
        <v>1</v>
      </c>
      <c r="M129" s="12" t="s">
        <v>40</v>
      </c>
      <c r="N129" s="12">
        <f t="shared" si="112"/>
        <v>1</v>
      </c>
      <c r="O129" s="12" t="s">
        <v>40</v>
      </c>
      <c r="P129" s="12">
        <f t="shared" si="113"/>
        <v>1</v>
      </c>
      <c r="Q129" s="12" t="s">
        <v>40</v>
      </c>
      <c r="R129" s="12">
        <f t="shared" si="114"/>
        <v>1</v>
      </c>
      <c r="S129" s="12" t="s">
        <v>40</v>
      </c>
      <c r="T129" s="12">
        <f t="shared" si="115"/>
        <v>1</v>
      </c>
      <c r="U129" s="12" t="s">
        <v>40</v>
      </c>
      <c r="V129" s="12">
        <f t="shared" si="116"/>
        <v>1</v>
      </c>
      <c r="W129" s="12" t="s">
        <v>40</v>
      </c>
      <c r="X129" s="12">
        <f t="shared" si="117"/>
        <v>1</v>
      </c>
      <c r="Y129" s="12" t="s">
        <v>40</v>
      </c>
      <c r="Z129" s="12">
        <f t="shared" si="118"/>
        <v>1</v>
      </c>
      <c r="AA129" s="12" t="s">
        <v>40</v>
      </c>
      <c r="AB129" s="24"/>
      <c r="AC129" s="24"/>
      <c r="AD129" s="24"/>
      <c r="AE129" s="24"/>
      <c r="AF129" s="12">
        <f>F129+H129+J129+L129+N129+P129+R129+T129+V129+X129+Z129</f>
        <v>11</v>
      </c>
      <c r="AG129" s="13">
        <f>AF129/11</f>
        <v>1</v>
      </c>
      <c r="AH129" s="24"/>
      <c r="AI129" s="24"/>
      <c r="AJ129" s="12">
        <f t="shared" si="158"/>
        <v>1</v>
      </c>
      <c r="AK129" s="12" t="s">
        <v>40</v>
      </c>
      <c r="AL129" s="12">
        <f>+AJ129</f>
        <v>1</v>
      </c>
      <c r="AM129" s="13">
        <f>AL129/1</f>
        <v>1</v>
      </c>
      <c r="AN129" s="14">
        <f t="shared" si="119"/>
        <v>1</v>
      </c>
      <c r="AO129" s="12" t="s">
        <v>40</v>
      </c>
      <c r="AP129" s="14">
        <f t="shared" si="120"/>
        <v>1</v>
      </c>
      <c r="AQ129" s="12" t="s">
        <v>339</v>
      </c>
      <c r="AR129" s="14">
        <f t="shared" si="121"/>
        <v>1</v>
      </c>
      <c r="AS129" s="12" t="s">
        <v>339</v>
      </c>
      <c r="AT129" s="14">
        <f t="shared" si="122"/>
        <v>1</v>
      </c>
      <c r="AU129" s="12" t="s">
        <v>339</v>
      </c>
      <c r="AV129" s="14">
        <f t="shared" si="123"/>
        <v>1</v>
      </c>
      <c r="AW129" s="12" t="s">
        <v>339</v>
      </c>
      <c r="AX129" s="14">
        <f t="shared" si="124"/>
        <v>5</v>
      </c>
      <c r="AY129" s="15">
        <f t="shared" si="125"/>
        <v>1</v>
      </c>
      <c r="AZ129" s="16">
        <f t="shared" si="148"/>
        <v>1</v>
      </c>
    </row>
    <row r="130" spans="2:53" ht="30" x14ac:dyDescent="0.3">
      <c r="B130" s="57">
        <v>126</v>
      </c>
      <c r="C130" s="29" t="s">
        <v>165</v>
      </c>
      <c r="D130" s="11" t="s">
        <v>174</v>
      </c>
      <c r="E130" s="12">
        <v>4</v>
      </c>
      <c r="F130" s="12">
        <f t="shared" si="108"/>
        <v>1</v>
      </c>
      <c r="G130" s="12" t="s">
        <v>40</v>
      </c>
      <c r="H130" s="12">
        <f t="shared" si="109"/>
        <v>1</v>
      </c>
      <c r="I130" s="12" t="s">
        <v>40</v>
      </c>
      <c r="J130" s="12">
        <f t="shared" si="110"/>
        <v>1</v>
      </c>
      <c r="K130" s="12" t="s">
        <v>40</v>
      </c>
      <c r="L130" s="12">
        <f t="shared" si="111"/>
        <v>1</v>
      </c>
      <c r="M130" s="12" t="s">
        <v>40</v>
      </c>
      <c r="N130" s="12">
        <f t="shared" si="112"/>
        <v>1</v>
      </c>
      <c r="O130" s="12" t="s">
        <v>40</v>
      </c>
      <c r="P130" s="12">
        <f t="shared" si="113"/>
        <v>1</v>
      </c>
      <c r="Q130" s="12" t="s">
        <v>40</v>
      </c>
      <c r="R130" s="12">
        <f t="shared" si="114"/>
        <v>1</v>
      </c>
      <c r="S130" s="12" t="s">
        <v>40</v>
      </c>
      <c r="T130" s="12">
        <f t="shared" si="115"/>
        <v>1</v>
      </c>
      <c r="U130" s="12" t="s">
        <v>40</v>
      </c>
      <c r="V130" s="12">
        <f t="shared" si="116"/>
        <v>1</v>
      </c>
      <c r="W130" s="12" t="s">
        <v>40</v>
      </c>
      <c r="X130" s="12">
        <f t="shared" si="117"/>
        <v>1</v>
      </c>
      <c r="Y130" s="12" t="s">
        <v>40</v>
      </c>
      <c r="Z130" s="12">
        <f t="shared" si="118"/>
        <v>1</v>
      </c>
      <c r="AA130" s="12" t="s">
        <v>40</v>
      </c>
      <c r="AB130" s="24"/>
      <c r="AC130" s="24"/>
      <c r="AD130" s="24"/>
      <c r="AE130" s="24"/>
      <c r="AF130" s="12">
        <f t="shared" ref="AF130:AF133" si="196">F130+H130+J130+L130+N130+P130+R130+T130+V130+X130+Z130</f>
        <v>11</v>
      </c>
      <c r="AG130" s="13">
        <f t="shared" ref="AG130:AG133" si="197">AF130/11</f>
        <v>1</v>
      </c>
      <c r="AH130" s="24"/>
      <c r="AI130" s="24"/>
      <c r="AJ130" s="12">
        <f t="shared" si="158"/>
        <v>1</v>
      </c>
      <c r="AK130" s="12" t="s">
        <v>40</v>
      </c>
      <c r="AL130" s="12">
        <f t="shared" ref="AL130:AL132" si="198">+AJ130</f>
        <v>1</v>
      </c>
      <c r="AM130" s="13">
        <f t="shared" ref="AM130:AM132" si="199">AL130/1</f>
        <v>1</v>
      </c>
      <c r="AN130" s="14">
        <f t="shared" si="119"/>
        <v>1</v>
      </c>
      <c r="AO130" s="12" t="s">
        <v>40</v>
      </c>
      <c r="AP130" s="14">
        <f t="shared" si="120"/>
        <v>1</v>
      </c>
      <c r="AQ130" s="12" t="s">
        <v>339</v>
      </c>
      <c r="AR130" s="14">
        <f t="shared" si="121"/>
        <v>0</v>
      </c>
      <c r="AS130" s="12" t="s">
        <v>61</v>
      </c>
      <c r="AT130" s="14">
        <f t="shared" si="122"/>
        <v>0</v>
      </c>
      <c r="AU130" s="12" t="s">
        <v>61</v>
      </c>
      <c r="AV130" s="14">
        <f t="shared" si="123"/>
        <v>0</v>
      </c>
      <c r="AW130" s="12" t="s">
        <v>61</v>
      </c>
      <c r="AX130" s="14">
        <f t="shared" si="124"/>
        <v>2</v>
      </c>
      <c r="AY130" s="15">
        <f t="shared" si="125"/>
        <v>0.4</v>
      </c>
      <c r="AZ130" s="16">
        <f t="shared" si="148"/>
        <v>0.79999999999999993</v>
      </c>
    </row>
    <row r="131" spans="2:53" ht="30" x14ac:dyDescent="0.3">
      <c r="B131" s="57">
        <v>127</v>
      </c>
      <c r="C131" s="29" t="s">
        <v>165</v>
      </c>
      <c r="D131" s="11" t="s">
        <v>175</v>
      </c>
      <c r="E131" s="12">
        <v>4</v>
      </c>
      <c r="F131" s="12">
        <f t="shared" si="108"/>
        <v>1</v>
      </c>
      <c r="G131" s="12" t="s">
        <v>40</v>
      </c>
      <c r="H131" s="12">
        <f t="shared" si="109"/>
        <v>0</v>
      </c>
      <c r="I131" s="12" t="s">
        <v>61</v>
      </c>
      <c r="J131" s="12">
        <f t="shared" si="110"/>
        <v>1</v>
      </c>
      <c r="K131" s="12" t="s">
        <v>40</v>
      </c>
      <c r="L131" s="12">
        <f t="shared" si="111"/>
        <v>1</v>
      </c>
      <c r="M131" s="12" t="s">
        <v>40</v>
      </c>
      <c r="N131" s="12">
        <f t="shared" si="112"/>
        <v>0</v>
      </c>
      <c r="O131" s="12" t="s">
        <v>61</v>
      </c>
      <c r="P131" s="12">
        <f t="shared" si="113"/>
        <v>1</v>
      </c>
      <c r="Q131" s="12" t="s">
        <v>40</v>
      </c>
      <c r="R131" s="12">
        <f t="shared" si="114"/>
        <v>0</v>
      </c>
      <c r="S131" s="12" t="s">
        <v>61</v>
      </c>
      <c r="T131" s="12">
        <f t="shared" si="115"/>
        <v>0</v>
      </c>
      <c r="U131" s="12" t="s">
        <v>61</v>
      </c>
      <c r="V131" s="12">
        <f t="shared" si="116"/>
        <v>0</v>
      </c>
      <c r="W131" s="12" t="s">
        <v>61</v>
      </c>
      <c r="X131" s="12">
        <f t="shared" si="117"/>
        <v>0</v>
      </c>
      <c r="Y131" s="12" t="s">
        <v>61</v>
      </c>
      <c r="Z131" s="12">
        <f t="shared" si="118"/>
        <v>0</v>
      </c>
      <c r="AA131" s="12" t="s">
        <v>61</v>
      </c>
      <c r="AB131" s="24"/>
      <c r="AC131" s="24"/>
      <c r="AD131" s="24"/>
      <c r="AE131" s="24"/>
      <c r="AF131" s="12">
        <f t="shared" si="196"/>
        <v>4</v>
      </c>
      <c r="AG131" s="13">
        <f t="shared" si="197"/>
        <v>0.36363636363636365</v>
      </c>
      <c r="AH131" s="24"/>
      <c r="AI131" s="24"/>
      <c r="AJ131" s="12">
        <f t="shared" si="158"/>
        <v>0</v>
      </c>
      <c r="AK131" s="12" t="s">
        <v>61</v>
      </c>
      <c r="AL131" s="12">
        <f t="shared" si="198"/>
        <v>0</v>
      </c>
      <c r="AM131" s="13">
        <f t="shared" si="199"/>
        <v>0</v>
      </c>
      <c r="AN131" s="14">
        <f t="shared" si="119"/>
        <v>0</v>
      </c>
      <c r="AO131" s="12" t="s">
        <v>61</v>
      </c>
      <c r="AP131" s="14">
        <f t="shared" si="120"/>
        <v>0</v>
      </c>
      <c r="AQ131" s="12" t="s">
        <v>61</v>
      </c>
      <c r="AR131" s="14">
        <f t="shared" si="121"/>
        <v>0</v>
      </c>
      <c r="AS131" s="12" t="s">
        <v>61</v>
      </c>
      <c r="AT131" s="14">
        <f t="shared" si="122"/>
        <v>0</v>
      </c>
      <c r="AU131" s="12" t="s">
        <v>61</v>
      </c>
      <c r="AV131" s="14">
        <f t="shared" si="123"/>
        <v>0</v>
      </c>
      <c r="AW131" s="12" t="s">
        <v>61</v>
      </c>
      <c r="AX131" s="14">
        <f t="shared" si="124"/>
        <v>0</v>
      </c>
      <c r="AY131" s="15">
        <f t="shared" si="125"/>
        <v>0</v>
      </c>
      <c r="AZ131" s="16">
        <f t="shared" si="148"/>
        <v>0.12121212121212122</v>
      </c>
    </row>
    <row r="132" spans="2:53" ht="30" x14ac:dyDescent="0.3">
      <c r="B132" s="57">
        <v>128</v>
      </c>
      <c r="C132" s="29" t="s">
        <v>165</v>
      </c>
      <c r="D132" s="11" t="s">
        <v>176</v>
      </c>
      <c r="E132" s="12">
        <v>4</v>
      </c>
      <c r="F132" s="12">
        <f t="shared" si="108"/>
        <v>1</v>
      </c>
      <c r="G132" s="12" t="s">
        <v>40</v>
      </c>
      <c r="H132" s="12">
        <f t="shared" si="109"/>
        <v>1</v>
      </c>
      <c r="I132" s="12" t="s">
        <v>40</v>
      </c>
      <c r="J132" s="12">
        <f t="shared" si="110"/>
        <v>1</v>
      </c>
      <c r="K132" s="12" t="s">
        <v>40</v>
      </c>
      <c r="L132" s="12">
        <f t="shared" si="111"/>
        <v>1</v>
      </c>
      <c r="M132" s="12" t="s">
        <v>40</v>
      </c>
      <c r="N132" s="12">
        <f t="shared" si="112"/>
        <v>1</v>
      </c>
      <c r="O132" s="12" t="s">
        <v>40</v>
      </c>
      <c r="P132" s="12">
        <f t="shared" si="113"/>
        <v>1</v>
      </c>
      <c r="Q132" s="12" t="s">
        <v>40</v>
      </c>
      <c r="R132" s="12">
        <f t="shared" si="114"/>
        <v>1</v>
      </c>
      <c r="S132" s="12" t="s">
        <v>40</v>
      </c>
      <c r="T132" s="12">
        <f t="shared" si="115"/>
        <v>1</v>
      </c>
      <c r="U132" s="12" t="s">
        <v>40</v>
      </c>
      <c r="V132" s="12">
        <f t="shared" si="116"/>
        <v>1</v>
      </c>
      <c r="W132" s="12" t="s">
        <v>40</v>
      </c>
      <c r="X132" s="12">
        <f t="shared" si="117"/>
        <v>1</v>
      </c>
      <c r="Y132" s="12" t="s">
        <v>40</v>
      </c>
      <c r="Z132" s="12">
        <f t="shared" si="118"/>
        <v>1</v>
      </c>
      <c r="AA132" s="12" t="s">
        <v>40</v>
      </c>
      <c r="AB132" s="24"/>
      <c r="AC132" s="24"/>
      <c r="AD132" s="24"/>
      <c r="AE132" s="24"/>
      <c r="AF132" s="12">
        <f t="shared" si="196"/>
        <v>11</v>
      </c>
      <c r="AG132" s="13">
        <f t="shared" si="197"/>
        <v>1</v>
      </c>
      <c r="AH132" s="24"/>
      <c r="AI132" s="24"/>
      <c r="AJ132" s="12">
        <f t="shared" si="158"/>
        <v>1</v>
      </c>
      <c r="AK132" s="12" t="s">
        <v>40</v>
      </c>
      <c r="AL132" s="12">
        <f t="shared" si="198"/>
        <v>1</v>
      </c>
      <c r="AM132" s="13">
        <f t="shared" si="199"/>
        <v>1</v>
      </c>
      <c r="AN132" s="14">
        <f t="shared" si="119"/>
        <v>1</v>
      </c>
      <c r="AO132" s="12" t="s">
        <v>40</v>
      </c>
      <c r="AP132" s="14">
        <f t="shared" si="120"/>
        <v>1</v>
      </c>
      <c r="AQ132" s="12" t="s">
        <v>339</v>
      </c>
      <c r="AR132" s="14">
        <f t="shared" si="121"/>
        <v>0</v>
      </c>
      <c r="AS132" s="12" t="s">
        <v>61</v>
      </c>
      <c r="AT132" s="14">
        <f t="shared" si="122"/>
        <v>1</v>
      </c>
      <c r="AU132" s="12" t="s">
        <v>339</v>
      </c>
      <c r="AV132" s="14">
        <f t="shared" si="123"/>
        <v>1</v>
      </c>
      <c r="AW132" s="12" t="s">
        <v>339</v>
      </c>
      <c r="AX132" s="14">
        <f t="shared" si="124"/>
        <v>4</v>
      </c>
      <c r="AY132" s="15">
        <f t="shared" si="125"/>
        <v>0.8</v>
      </c>
      <c r="AZ132" s="16">
        <f t="shared" si="148"/>
        <v>0.93333333333333324</v>
      </c>
    </row>
    <row r="133" spans="2:53" ht="30" x14ac:dyDescent="0.3">
      <c r="B133" s="57">
        <v>129</v>
      </c>
      <c r="C133" s="29" t="s">
        <v>165</v>
      </c>
      <c r="D133" s="11" t="s">
        <v>177</v>
      </c>
      <c r="E133" s="12">
        <v>4</v>
      </c>
      <c r="F133" s="12">
        <f t="shared" si="108"/>
        <v>1</v>
      </c>
      <c r="G133" s="12" t="s">
        <v>40</v>
      </c>
      <c r="H133" s="12">
        <f t="shared" si="109"/>
        <v>1</v>
      </c>
      <c r="I133" s="12" t="s">
        <v>40</v>
      </c>
      <c r="J133" s="12">
        <f t="shared" si="110"/>
        <v>1</v>
      </c>
      <c r="K133" s="12" t="s">
        <v>40</v>
      </c>
      <c r="L133" s="12">
        <f t="shared" si="111"/>
        <v>1</v>
      </c>
      <c r="M133" s="12" t="s">
        <v>40</v>
      </c>
      <c r="N133" s="12">
        <f t="shared" si="112"/>
        <v>1</v>
      </c>
      <c r="O133" s="12" t="s">
        <v>40</v>
      </c>
      <c r="P133" s="12">
        <f t="shared" si="113"/>
        <v>1</v>
      </c>
      <c r="Q133" s="12" t="s">
        <v>40</v>
      </c>
      <c r="R133" s="12">
        <f t="shared" si="114"/>
        <v>1</v>
      </c>
      <c r="S133" s="12" t="s">
        <v>40</v>
      </c>
      <c r="T133" s="12">
        <f t="shared" si="115"/>
        <v>1</v>
      </c>
      <c r="U133" s="12" t="s">
        <v>40</v>
      </c>
      <c r="V133" s="12">
        <f t="shared" si="116"/>
        <v>1</v>
      </c>
      <c r="W133" s="12" t="s">
        <v>40</v>
      </c>
      <c r="X133" s="12">
        <f t="shared" si="117"/>
        <v>1</v>
      </c>
      <c r="Y133" s="12" t="s">
        <v>40</v>
      </c>
      <c r="Z133" s="12">
        <f t="shared" si="118"/>
        <v>1</v>
      </c>
      <c r="AA133" s="12" t="s">
        <v>40</v>
      </c>
      <c r="AB133" s="24"/>
      <c r="AC133" s="24"/>
      <c r="AD133" s="24"/>
      <c r="AE133" s="24"/>
      <c r="AF133" s="12">
        <f t="shared" si="196"/>
        <v>11</v>
      </c>
      <c r="AG133" s="13">
        <f t="shared" si="197"/>
        <v>1</v>
      </c>
      <c r="AH133" s="24"/>
      <c r="AI133" s="24"/>
      <c r="AJ133" s="12">
        <f t="shared" si="158"/>
        <v>1</v>
      </c>
      <c r="AK133" s="12" t="s">
        <v>40</v>
      </c>
      <c r="AL133" s="12">
        <f>+AJ133</f>
        <v>1</v>
      </c>
      <c r="AM133" s="13">
        <f>AL133/1</f>
        <v>1</v>
      </c>
      <c r="AN133" s="14">
        <f t="shared" si="119"/>
        <v>1</v>
      </c>
      <c r="AO133" s="12" t="s">
        <v>40</v>
      </c>
      <c r="AP133" s="14">
        <f t="shared" si="120"/>
        <v>1</v>
      </c>
      <c r="AQ133" s="12" t="s">
        <v>339</v>
      </c>
      <c r="AR133" s="14">
        <f t="shared" si="121"/>
        <v>1</v>
      </c>
      <c r="AS133" s="12" t="s">
        <v>339</v>
      </c>
      <c r="AT133" s="14">
        <f t="shared" si="122"/>
        <v>1</v>
      </c>
      <c r="AU133" s="12" t="s">
        <v>339</v>
      </c>
      <c r="AV133" s="14">
        <f t="shared" si="123"/>
        <v>1</v>
      </c>
      <c r="AW133" s="12" t="s">
        <v>339</v>
      </c>
      <c r="AX133" s="14">
        <f t="shared" si="124"/>
        <v>5</v>
      </c>
      <c r="AY133" s="15">
        <f t="shared" si="125"/>
        <v>1</v>
      </c>
      <c r="AZ133" s="16">
        <f t="shared" si="148"/>
        <v>1</v>
      </c>
    </row>
    <row r="134" spans="2:53" s="23" customFormat="1" ht="30" x14ac:dyDescent="0.3">
      <c r="B134" s="57">
        <v>130</v>
      </c>
      <c r="C134" s="29" t="s">
        <v>165</v>
      </c>
      <c r="D134" s="17" t="s">
        <v>178</v>
      </c>
      <c r="E134" s="18">
        <v>1</v>
      </c>
      <c r="F134" s="18">
        <f t="shared" si="108"/>
        <v>1</v>
      </c>
      <c r="G134" s="12" t="s">
        <v>40</v>
      </c>
      <c r="H134" s="18">
        <f t="shared" si="109"/>
        <v>1</v>
      </c>
      <c r="I134" s="12" t="s">
        <v>40</v>
      </c>
      <c r="J134" s="18">
        <f t="shared" si="110"/>
        <v>1</v>
      </c>
      <c r="K134" s="12" t="s">
        <v>40</v>
      </c>
      <c r="L134" s="18">
        <f t="shared" si="111"/>
        <v>1</v>
      </c>
      <c r="M134" s="12" t="s">
        <v>40</v>
      </c>
      <c r="N134" s="18">
        <f t="shared" si="112"/>
        <v>1</v>
      </c>
      <c r="O134" s="12" t="s">
        <v>40</v>
      </c>
      <c r="P134" s="18">
        <f t="shared" si="113"/>
        <v>1</v>
      </c>
      <c r="Q134" s="12" t="s">
        <v>40</v>
      </c>
      <c r="R134" s="18">
        <f t="shared" si="114"/>
        <v>1</v>
      </c>
      <c r="S134" s="12" t="s">
        <v>40</v>
      </c>
      <c r="T134" s="18">
        <f t="shared" si="115"/>
        <v>1</v>
      </c>
      <c r="U134" s="12" t="s">
        <v>40</v>
      </c>
      <c r="V134" s="18">
        <f t="shared" si="116"/>
        <v>1</v>
      </c>
      <c r="W134" s="12" t="s">
        <v>40</v>
      </c>
      <c r="X134" s="18">
        <f t="shared" si="117"/>
        <v>1</v>
      </c>
      <c r="Y134" s="12" t="s">
        <v>40</v>
      </c>
      <c r="Z134" s="18">
        <f t="shared" si="118"/>
        <v>1</v>
      </c>
      <c r="AA134" s="12" t="s">
        <v>40</v>
      </c>
      <c r="AB134" s="18">
        <f t="shared" ref="AB134" si="200">IF(MID(TRIM(AC134),1,2)="no",0,1)</f>
        <v>1</v>
      </c>
      <c r="AC134" s="12" t="s">
        <v>40</v>
      </c>
      <c r="AD134" s="18">
        <f t="shared" ref="AD134" si="201">IF(MID(TRIM(AE134),1,2)="no",0,1)</f>
        <v>1</v>
      </c>
      <c r="AE134" s="12" t="s">
        <v>40</v>
      </c>
      <c r="AF134" s="18">
        <f t="shared" ref="AF134" si="202">F134+H134+J134+L134+N134+P134+R134+T134+V134+X134+Z134+AB134+AD134</f>
        <v>13</v>
      </c>
      <c r="AG134" s="19">
        <f t="shared" ref="AG134" si="203">AF134/13</f>
        <v>1</v>
      </c>
      <c r="AH134" s="18">
        <f t="shared" ref="AH134" si="204">IF(MID(TRIM(AI134),1,2)="no",0,1)</f>
        <v>1</v>
      </c>
      <c r="AI134" s="12" t="s">
        <v>40</v>
      </c>
      <c r="AJ134" s="18">
        <f t="shared" si="158"/>
        <v>1</v>
      </c>
      <c r="AK134" s="12" t="s">
        <v>40</v>
      </c>
      <c r="AL134" s="18">
        <f t="shared" ref="AL134" si="205">+AH134+AJ134</f>
        <v>2</v>
      </c>
      <c r="AM134" s="19">
        <f t="shared" ref="AM134" si="206">AL134/2</f>
        <v>1</v>
      </c>
      <c r="AN134" s="20">
        <f t="shared" si="119"/>
        <v>1</v>
      </c>
      <c r="AO134" s="12" t="s">
        <v>40</v>
      </c>
      <c r="AP134" s="20">
        <f t="shared" si="120"/>
        <v>1</v>
      </c>
      <c r="AQ134" s="12" t="s">
        <v>339</v>
      </c>
      <c r="AR134" s="20">
        <f t="shared" si="121"/>
        <v>1</v>
      </c>
      <c r="AS134" s="12" t="s">
        <v>339</v>
      </c>
      <c r="AT134" s="20">
        <f t="shared" si="122"/>
        <v>1</v>
      </c>
      <c r="AU134" s="12" t="s">
        <v>339</v>
      </c>
      <c r="AV134" s="20">
        <f t="shared" si="123"/>
        <v>1</v>
      </c>
      <c r="AW134" s="12" t="s">
        <v>339</v>
      </c>
      <c r="AX134" s="20">
        <f t="shared" si="124"/>
        <v>5</v>
      </c>
      <c r="AY134" s="21">
        <f t="shared" si="125"/>
        <v>1</v>
      </c>
      <c r="AZ134" s="16">
        <f t="shared" si="148"/>
        <v>1</v>
      </c>
      <c r="BA134" s="22"/>
    </row>
    <row r="135" spans="2:53" ht="30" x14ac:dyDescent="0.3">
      <c r="B135" s="57">
        <v>131</v>
      </c>
      <c r="C135" s="29" t="s">
        <v>165</v>
      </c>
      <c r="D135" s="11" t="s">
        <v>179</v>
      </c>
      <c r="E135" s="12">
        <v>4</v>
      </c>
      <c r="F135" s="12">
        <f t="shared" si="108"/>
        <v>1</v>
      </c>
      <c r="G135" s="12" t="s">
        <v>40</v>
      </c>
      <c r="H135" s="12">
        <f t="shared" si="109"/>
        <v>1</v>
      </c>
      <c r="I135" s="12" t="s">
        <v>40</v>
      </c>
      <c r="J135" s="12">
        <f t="shared" si="110"/>
        <v>1</v>
      </c>
      <c r="K135" s="12" t="s">
        <v>40</v>
      </c>
      <c r="L135" s="12">
        <f t="shared" si="111"/>
        <v>1</v>
      </c>
      <c r="M135" s="12" t="s">
        <v>40</v>
      </c>
      <c r="N135" s="12">
        <f t="shared" si="112"/>
        <v>1</v>
      </c>
      <c r="O135" s="12" t="s">
        <v>40</v>
      </c>
      <c r="P135" s="12">
        <f t="shared" si="113"/>
        <v>1</v>
      </c>
      <c r="Q135" s="12" t="s">
        <v>40</v>
      </c>
      <c r="R135" s="12">
        <f t="shared" si="114"/>
        <v>1</v>
      </c>
      <c r="S135" s="12" t="s">
        <v>40</v>
      </c>
      <c r="T135" s="12">
        <f t="shared" si="115"/>
        <v>1</v>
      </c>
      <c r="U135" s="12" t="s">
        <v>40</v>
      </c>
      <c r="V135" s="12">
        <f t="shared" si="116"/>
        <v>1</v>
      </c>
      <c r="W135" s="12" t="s">
        <v>40</v>
      </c>
      <c r="X135" s="12">
        <f t="shared" si="117"/>
        <v>1</v>
      </c>
      <c r="Y135" s="12" t="s">
        <v>40</v>
      </c>
      <c r="Z135" s="12">
        <f t="shared" si="118"/>
        <v>1</v>
      </c>
      <c r="AA135" s="12" t="s">
        <v>40</v>
      </c>
      <c r="AB135" s="24"/>
      <c r="AC135" s="24"/>
      <c r="AD135" s="24"/>
      <c r="AE135" s="24"/>
      <c r="AF135" s="12">
        <f t="shared" ref="AF135:AF137" si="207">F135+H135+J135+L135+N135+P135+R135+T135+V135+X135+Z135</f>
        <v>11</v>
      </c>
      <c r="AG135" s="13">
        <f t="shared" ref="AG135:AG137" si="208">AF135/11</f>
        <v>1</v>
      </c>
      <c r="AH135" s="24"/>
      <c r="AI135" s="24"/>
      <c r="AJ135" s="12">
        <f t="shared" si="158"/>
        <v>1</v>
      </c>
      <c r="AK135" s="12" t="s">
        <v>40</v>
      </c>
      <c r="AL135" s="12">
        <f t="shared" ref="AL135:AL137" si="209">+AJ135</f>
        <v>1</v>
      </c>
      <c r="AM135" s="13">
        <f t="shared" ref="AM135:AM137" si="210">AL135/1</f>
        <v>1</v>
      </c>
      <c r="AN135" s="14">
        <f t="shared" si="119"/>
        <v>1</v>
      </c>
      <c r="AO135" s="12" t="s">
        <v>40</v>
      </c>
      <c r="AP135" s="14">
        <f t="shared" si="120"/>
        <v>1</v>
      </c>
      <c r="AQ135" s="12" t="s">
        <v>339</v>
      </c>
      <c r="AR135" s="14">
        <f t="shared" si="121"/>
        <v>1</v>
      </c>
      <c r="AS135" s="12" t="s">
        <v>339</v>
      </c>
      <c r="AT135" s="14">
        <f t="shared" si="122"/>
        <v>1</v>
      </c>
      <c r="AU135" s="12" t="s">
        <v>339</v>
      </c>
      <c r="AV135" s="14">
        <f t="shared" si="123"/>
        <v>1</v>
      </c>
      <c r="AW135" s="12" t="s">
        <v>339</v>
      </c>
      <c r="AX135" s="14">
        <f t="shared" si="124"/>
        <v>5</v>
      </c>
      <c r="AY135" s="15">
        <f t="shared" si="125"/>
        <v>1</v>
      </c>
      <c r="AZ135" s="16">
        <f t="shared" si="148"/>
        <v>1</v>
      </c>
    </row>
    <row r="136" spans="2:53" ht="30" x14ac:dyDescent="0.3">
      <c r="B136" s="57">
        <v>132</v>
      </c>
      <c r="C136" s="29" t="s">
        <v>165</v>
      </c>
      <c r="D136" s="17" t="s">
        <v>180</v>
      </c>
      <c r="E136" s="18">
        <v>4</v>
      </c>
      <c r="F136" s="18">
        <f t="shared" ref="F136:F198" si="211">IF(MID(TRIM(G136),1,2)="no",0,1)</f>
        <v>1</v>
      </c>
      <c r="G136" s="12" t="s">
        <v>40</v>
      </c>
      <c r="H136" s="18">
        <f t="shared" ref="H136:H198" si="212">IF(MID(TRIM(I136),1,2)="no",0,1)</f>
        <v>0</v>
      </c>
      <c r="I136" s="12" t="s">
        <v>61</v>
      </c>
      <c r="J136" s="18">
        <f t="shared" ref="J136:J198" si="213">IF(MID(TRIM(K136),1,2)="no",0,1)</f>
        <v>1</v>
      </c>
      <c r="K136" s="12" t="s">
        <v>40</v>
      </c>
      <c r="L136" s="18">
        <f t="shared" ref="L136:L198" si="214">IF(MID(TRIM(M136),1,2)="no",0,1)</f>
        <v>1</v>
      </c>
      <c r="M136" s="12" t="s">
        <v>40</v>
      </c>
      <c r="N136" s="18">
        <f t="shared" ref="N136:N198" si="215">IF(MID(TRIM(O136),1,2)="no",0,1)</f>
        <v>1</v>
      </c>
      <c r="O136" s="12" t="s">
        <v>40</v>
      </c>
      <c r="P136" s="18">
        <f t="shared" ref="P136:P198" si="216">IF(MID(TRIM(Q136),1,2)="no",0,1)</f>
        <v>1</v>
      </c>
      <c r="Q136" s="12" t="s">
        <v>40</v>
      </c>
      <c r="R136" s="18">
        <f t="shared" ref="R136:R198" si="217">IF(MID(TRIM(S136),1,2)="no",0,1)</f>
        <v>0</v>
      </c>
      <c r="S136" s="12" t="s">
        <v>61</v>
      </c>
      <c r="T136" s="18">
        <f t="shared" ref="T136:T198" si="218">IF(MID(TRIM(U136),1,2)="no",0,1)</f>
        <v>0</v>
      </c>
      <c r="U136" s="12" t="s">
        <v>61</v>
      </c>
      <c r="V136" s="18">
        <f t="shared" ref="V136:V198" si="219">IF(MID(TRIM(W136),1,2)="no",0,1)</f>
        <v>0</v>
      </c>
      <c r="W136" s="12" t="s">
        <v>61</v>
      </c>
      <c r="X136" s="18">
        <f t="shared" ref="X136:X198" si="220">IF(MID(TRIM(Y136),1,2)="no",0,1)</f>
        <v>1</v>
      </c>
      <c r="Y136" s="12" t="s">
        <v>40</v>
      </c>
      <c r="Z136" s="18">
        <f t="shared" ref="Z136:Z198" si="221">IF(MID(TRIM(AA136),1,2)="no",0,1)</f>
        <v>0</v>
      </c>
      <c r="AA136" s="12" t="s">
        <v>61</v>
      </c>
      <c r="AB136" s="31"/>
      <c r="AC136" s="31"/>
      <c r="AD136" s="31"/>
      <c r="AE136" s="31"/>
      <c r="AF136" s="18">
        <f t="shared" si="207"/>
        <v>6</v>
      </c>
      <c r="AG136" s="19">
        <f t="shared" si="208"/>
        <v>0.54545454545454541</v>
      </c>
      <c r="AH136" s="31"/>
      <c r="AI136" s="31"/>
      <c r="AJ136" s="18">
        <f t="shared" si="158"/>
        <v>0</v>
      </c>
      <c r="AK136" s="12" t="s">
        <v>61</v>
      </c>
      <c r="AL136" s="18">
        <f t="shared" si="209"/>
        <v>0</v>
      </c>
      <c r="AM136" s="19">
        <f t="shared" si="210"/>
        <v>0</v>
      </c>
      <c r="AN136" s="20">
        <f t="shared" ref="AN136:AN198" si="222">IF(MID(TRIM(AO136),1,2)="no",0,1)</f>
        <v>0</v>
      </c>
      <c r="AO136" s="12" t="s">
        <v>61</v>
      </c>
      <c r="AP136" s="20">
        <f t="shared" ref="AP136:AP198" si="223">IF(MID(TRIM(AQ136),1,2)="no",0,1)</f>
        <v>0</v>
      </c>
      <c r="AQ136" s="12" t="s">
        <v>61</v>
      </c>
      <c r="AR136" s="20">
        <f t="shared" ref="AR136:AR198" si="224">IF(MID(TRIM(AS136),1,2)="no",0,1)</f>
        <v>0</v>
      </c>
      <c r="AS136" s="12" t="s">
        <v>61</v>
      </c>
      <c r="AT136" s="20">
        <f t="shared" ref="AT136:AT198" si="225">IF(MID(TRIM(AU136),1,2)="no",0,1)</f>
        <v>0</v>
      </c>
      <c r="AU136" s="12" t="s">
        <v>61</v>
      </c>
      <c r="AV136" s="20">
        <f t="shared" ref="AV136:AV198" si="226">IF(MID(TRIM(AW136),1,2)="no",0,1)</f>
        <v>0</v>
      </c>
      <c r="AW136" s="12" t="s">
        <v>61</v>
      </c>
      <c r="AX136" s="20">
        <f t="shared" ref="AX136:AX198" si="227">AN136+AP136+AR136+AT136+AV136</f>
        <v>0</v>
      </c>
      <c r="AY136" s="21">
        <f t="shared" ref="AY136:AY198" si="228">AX136/5</f>
        <v>0</v>
      </c>
      <c r="AZ136" s="16">
        <f t="shared" si="148"/>
        <v>0.1818181818181818</v>
      </c>
    </row>
    <row r="137" spans="2:53" ht="30" x14ac:dyDescent="0.3">
      <c r="B137" s="57">
        <v>133</v>
      </c>
      <c r="C137" s="29" t="s">
        <v>165</v>
      </c>
      <c r="D137" s="11" t="s">
        <v>181</v>
      </c>
      <c r="E137" s="12">
        <v>4</v>
      </c>
      <c r="F137" s="12">
        <f t="shared" si="211"/>
        <v>1</v>
      </c>
      <c r="G137" s="12" t="s">
        <v>40</v>
      </c>
      <c r="H137" s="12">
        <f t="shared" si="212"/>
        <v>1</v>
      </c>
      <c r="I137" s="12" t="s">
        <v>40</v>
      </c>
      <c r="J137" s="12">
        <f t="shared" si="213"/>
        <v>1</v>
      </c>
      <c r="K137" s="12" t="s">
        <v>40</v>
      </c>
      <c r="L137" s="12">
        <f t="shared" si="214"/>
        <v>1</v>
      </c>
      <c r="M137" s="12" t="s">
        <v>40</v>
      </c>
      <c r="N137" s="12">
        <f t="shared" si="215"/>
        <v>1</v>
      </c>
      <c r="O137" s="12" t="s">
        <v>40</v>
      </c>
      <c r="P137" s="12">
        <f t="shared" si="216"/>
        <v>1</v>
      </c>
      <c r="Q137" s="12" t="s">
        <v>40</v>
      </c>
      <c r="R137" s="12">
        <f t="shared" si="217"/>
        <v>1</v>
      </c>
      <c r="S137" s="12" t="s">
        <v>40</v>
      </c>
      <c r="T137" s="12">
        <f t="shared" si="218"/>
        <v>1</v>
      </c>
      <c r="U137" s="12" t="s">
        <v>40</v>
      </c>
      <c r="V137" s="12">
        <f t="shared" si="219"/>
        <v>1</v>
      </c>
      <c r="W137" s="12" t="s">
        <v>40</v>
      </c>
      <c r="X137" s="12">
        <f t="shared" si="220"/>
        <v>1</v>
      </c>
      <c r="Y137" s="12" t="s">
        <v>40</v>
      </c>
      <c r="Z137" s="12">
        <f t="shared" si="221"/>
        <v>1</v>
      </c>
      <c r="AA137" s="12" t="s">
        <v>40</v>
      </c>
      <c r="AB137" s="24"/>
      <c r="AC137" s="24"/>
      <c r="AD137" s="24"/>
      <c r="AE137" s="24"/>
      <c r="AF137" s="12">
        <f t="shared" si="207"/>
        <v>11</v>
      </c>
      <c r="AG137" s="13">
        <f t="shared" si="208"/>
        <v>1</v>
      </c>
      <c r="AH137" s="24"/>
      <c r="AI137" s="24"/>
      <c r="AJ137" s="12">
        <f t="shared" si="158"/>
        <v>1</v>
      </c>
      <c r="AK137" s="12" t="s">
        <v>40</v>
      </c>
      <c r="AL137" s="12">
        <f t="shared" si="209"/>
        <v>1</v>
      </c>
      <c r="AM137" s="13">
        <f t="shared" si="210"/>
        <v>1</v>
      </c>
      <c r="AN137" s="14">
        <f t="shared" si="222"/>
        <v>1</v>
      </c>
      <c r="AO137" s="12" t="s">
        <v>40</v>
      </c>
      <c r="AP137" s="14">
        <f t="shared" si="223"/>
        <v>1</v>
      </c>
      <c r="AQ137" s="12" t="s">
        <v>339</v>
      </c>
      <c r="AR137" s="14">
        <f t="shared" si="224"/>
        <v>1</v>
      </c>
      <c r="AS137" s="12" t="s">
        <v>339</v>
      </c>
      <c r="AT137" s="14">
        <f t="shared" si="225"/>
        <v>1</v>
      </c>
      <c r="AU137" s="12" t="s">
        <v>339</v>
      </c>
      <c r="AV137" s="14">
        <f t="shared" si="226"/>
        <v>1</v>
      </c>
      <c r="AW137" s="12" t="s">
        <v>339</v>
      </c>
      <c r="AX137" s="14">
        <f t="shared" si="227"/>
        <v>5</v>
      </c>
      <c r="AY137" s="15">
        <f t="shared" si="228"/>
        <v>1</v>
      </c>
      <c r="AZ137" s="16">
        <f t="shared" si="148"/>
        <v>1</v>
      </c>
    </row>
    <row r="138" spans="2:53" ht="45" x14ac:dyDescent="0.3">
      <c r="B138" s="57">
        <v>134</v>
      </c>
      <c r="C138" s="29" t="s">
        <v>182</v>
      </c>
      <c r="D138" s="11" t="s">
        <v>183</v>
      </c>
      <c r="E138" s="12">
        <v>4</v>
      </c>
      <c r="F138" s="12">
        <f t="shared" si="211"/>
        <v>1</v>
      </c>
      <c r="G138" s="12" t="s">
        <v>40</v>
      </c>
      <c r="H138" s="12">
        <f t="shared" si="212"/>
        <v>1</v>
      </c>
      <c r="I138" s="12" t="s">
        <v>40</v>
      </c>
      <c r="J138" s="12">
        <f t="shared" si="213"/>
        <v>1</v>
      </c>
      <c r="K138" s="12" t="s">
        <v>40</v>
      </c>
      <c r="L138" s="12">
        <f t="shared" si="214"/>
        <v>1</v>
      </c>
      <c r="M138" s="12" t="s">
        <v>40</v>
      </c>
      <c r="N138" s="12">
        <f t="shared" si="215"/>
        <v>1</v>
      </c>
      <c r="O138" s="12" t="s">
        <v>40</v>
      </c>
      <c r="P138" s="12">
        <f t="shared" si="216"/>
        <v>1</v>
      </c>
      <c r="Q138" s="12" t="s">
        <v>40</v>
      </c>
      <c r="R138" s="12">
        <f t="shared" si="217"/>
        <v>0</v>
      </c>
      <c r="S138" s="12" t="s">
        <v>61</v>
      </c>
      <c r="T138" s="12">
        <f t="shared" si="218"/>
        <v>0</v>
      </c>
      <c r="U138" s="12" t="s">
        <v>61</v>
      </c>
      <c r="V138" s="12">
        <f t="shared" si="219"/>
        <v>1</v>
      </c>
      <c r="W138" s="12" t="s">
        <v>40</v>
      </c>
      <c r="X138" s="12">
        <f t="shared" si="220"/>
        <v>1</v>
      </c>
      <c r="Y138" s="12" t="s">
        <v>40</v>
      </c>
      <c r="Z138" s="12">
        <f t="shared" si="221"/>
        <v>1</v>
      </c>
      <c r="AA138" s="12" t="s">
        <v>40</v>
      </c>
      <c r="AB138" s="24"/>
      <c r="AC138" s="24"/>
      <c r="AD138" s="24"/>
      <c r="AE138" s="24"/>
      <c r="AF138" s="12">
        <f>F138+H138+J138+L138+N138+P138+R138+T138+V138+X138+Z138</f>
        <v>9</v>
      </c>
      <c r="AG138" s="13">
        <f>AF138/11</f>
        <v>0.81818181818181823</v>
      </c>
      <c r="AH138" s="24"/>
      <c r="AI138" s="24"/>
      <c r="AJ138" s="12">
        <f t="shared" si="158"/>
        <v>1</v>
      </c>
      <c r="AK138" s="12" t="s">
        <v>40</v>
      </c>
      <c r="AL138" s="12">
        <f>+AJ138</f>
        <v>1</v>
      </c>
      <c r="AM138" s="13">
        <f>AL138/1</f>
        <v>1</v>
      </c>
      <c r="AN138" s="14">
        <f t="shared" si="222"/>
        <v>1</v>
      </c>
      <c r="AO138" s="12" t="s">
        <v>40</v>
      </c>
      <c r="AP138" s="14">
        <f t="shared" si="223"/>
        <v>1</v>
      </c>
      <c r="AQ138" s="12" t="s">
        <v>339</v>
      </c>
      <c r="AR138" s="14">
        <f t="shared" si="224"/>
        <v>1</v>
      </c>
      <c r="AS138" s="12" t="s">
        <v>339</v>
      </c>
      <c r="AT138" s="14">
        <f t="shared" si="225"/>
        <v>1</v>
      </c>
      <c r="AU138" s="12" t="s">
        <v>339</v>
      </c>
      <c r="AV138" s="14">
        <f t="shared" si="226"/>
        <v>1</v>
      </c>
      <c r="AW138" s="12" t="s">
        <v>339</v>
      </c>
      <c r="AX138" s="14">
        <f t="shared" si="227"/>
        <v>5</v>
      </c>
      <c r="AY138" s="15">
        <f t="shared" si="228"/>
        <v>1</v>
      </c>
      <c r="AZ138" s="16">
        <f t="shared" si="148"/>
        <v>0.93939393939393945</v>
      </c>
    </row>
    <row r="139" spans="2:53" s="23" customFormat="1" ht="45" x14ac:dyDescent="0.3">
      <c r="B139" s="57">
        <v>135</v>
      </c>
      <c r="C139" s="29" t="s">
        <v>182</v>
      </c>
      <c r="D139" s="17" t="s">
        <v>184</v>
      </c>
      <c r="E139" s="18">
        <v>3</v>
      </c>
      <c r="F139" s="18">
        <f t="shared" si="211"/>
        <v>1</v>
      </c>
      <c r="G139" s="12" t="s">
        <v>40</v>
      </c>
      <c r="H139" s="18">
        <f t="shared" si="212"/>
        <v>1</v>
      </c>
      <c r="I139" s="12" t="s">
        <v>40</v>
      </c>
      <c r="J139" s="18">
        <f t="shared" si="213"/>
        <v>1</v>
      </c>
      <c r="K139" s="12" t="s">
        <v>40</v>
      </c>
      <c r="L139" s="18">
        <f t="shared" si="214"/>
        <v>1</v>
      </c>
      <c r="M139" s="12" t="s">
        <v>40</v>
      </c>
      <c r="N139" s="18">
        <f t="shared" si="215"/>
        <v>1</v>
      </c>
      <c r="O139" s="12" t="s">
        <v>40</v>
      </c>
      <c r="P139" s="18">
        <f t="shared" si="216"/>
        <v>1</v>
      </c>
      <c r="Q139" s="12" t="s">
        <v>40</v>
      </c>
      <c r="R139" s="18">
        <f t="shared" si="217"/>
        <v>1</v>
      </c>
      <c r="S139" s="12" t="s">
        <v>40</v>
      </c>
      <c r="T139" s="18">
        <f t="shared" si="218"/>
        <v>1</v>
      </c>
      <c r="U139" s="12" t="s">
        <v>40</v>
      </c>
      <c r="V139" s="18">
        <f t="shared" si="219"/>
        <v>1</v>
      </c>
      <c r="W139" s="12" t="s">
        <v>40</v>
      </c>
      <c r="X139" s="18">
        <f t="shared" si="220"/>
        <v>1</v>
      </c>
      <c r="Y139" s="12" t="s">
        <v>40</v>
      </c>
      <c r="Z139" s="18">
        <f t="shared" si="221"/>
        <v>1</v>
      </c>
      <c r="AA139" s="12" t="s">
        <v>40</v>
      </c>
      <c r="AB139" s="18">
        <f t="shared" ref="AB139:AB143" si="229">IF(MID(TRIM(AC139),1,2)="no",0,1)</f>
        <v>1</v>
      </c>
      <c r="AC139" s="12" t="s">
        <v>40</v>
      </c>
      <c r="AD139" s="18">
        <f t="shared" ref="AD139:AD143" si="230">IF(MID(TRIM(AE139),1,2)="no",0,1)</f>
        <v>1</v>
      </c>
      <c r="AE139" s="12" t="s">
        <v>40</v>
      </c>
      <c r="AF139" s="18">
        <f t="shared" ref="AF139:AF143" si="231">F139+H139+J139+L139+N139+P139+R139+T139+V139+X139+Z139+AB139+AD139</f>
        <v>13</v>
      </c>
      <c r="AG139" s="19">
        <f t="shared" ref="AG139" si="232">AF139/13</f>
        <v>1</v>
      </c>
      <c r="AH139" s="18">
        <f t="shared" ref="AH139:AH143" si="233">IF(MID(TRIM(AI139),1,2)="no",0,1)</f>
        <v>1</v>
      </c>
      <c r="AI139" s="12" t="s">
        <v>40</v>
      </c>
      <c r="AJ139" s="18">
        <f t="shared" si="158"/>
        <v>1</v>
      </c>
      <c r="AK139" s="12" t="s">
        <v>40</v>
      </c>
      <c r="AL139" s="18">
        <f t="shared" ref="AL139:AL143" si="234">+AH139+AJ139</f>
        <v>2</v>
      </c>
      <c r="AM139" s="19">
        <f t="shared" ref="AM139" si="235">AL139/2</f>
        <v>1</v>
      </c>
      <c r="AN139" s="20">
        <f t="shared" si="222"/>
        <v>1</v>
      </c>
      <c r="AO139" s="12" t="s">
        <v>40</v>
      </c>
      <c r="AP139" s="20">
        <f t="shared" si="223"/>
        <v>1</v>
      </c>
      <c r="AQ139" s="12" t="s">
        <v>339</v>
      </c>
      <c r="AR139" s="20">
        <f t="shared" si="224"/>
        <v>1</v>
      </c>
      <c r="AS139" s="12" t="s">
        <v>339</v>
      </c>
      <c r="AT139" s="20">
        <f t="shared" si="225"/>
        <v>1</v>
      </c>
      <c r="AU139" s="12" t="s">
        <v>339</v>
      </c>
      <c r="AV139" s="20">
        <f t="shared" si="226"/>
        <v>1</v>
      </c>
      <c r="AW139" s="12" t="s">
        <v>339</v>
      </c>
      <c r="AX139" s="20">
        <f t="shared" si="227"/>
        <v>5</v>
      </c>
      <c r="AY139" s="21">
        <f t="shared" si="228"/>
        <v>1</v>
      </c>
      <c r="AZ139" s="16">
        <f t="shared" si="148"/>
        <v>1</v>
      </c>
      <c r="BA139" s="22"/>
    </row>
    <row r="140" spans="2:53" ht="45" x14ac:dyDescent="0.3">
      <c r="B140" s="57">
        <v>136</v>
      </c>
      <c r="C140" s="29" t="s">
        <v>182</v>
      </c>
      <c r="D140" s="11" t="s">
        <v>185</v>
      </c>
      <c r="E140" s="12">
        <v>4</v>
      </c>
      <c r="F140" s="12">
        <f t="shared" si="211"/>
        <v>1</v>
      </c>
      <c r="G140" s="12" t="s">
        <v>40</v>
      </c>
      <c r="H140" s="12">
        <f t="shared" si="212"/>
        <v>1</v>
      </c>
      <c r="I140" s="12" t="s">
        <v>40</v>
      </c>
      <c r="J140" s="12">
        <f t="shared" si="213"/>
        <v>1</v>
      </c>
      <c r="K140" s="12" t="s">
        <v>40</v>
      </c>
      <c r="L140" s="12">
        <f t="shared" si="214"/>
        <v>1</v>
      </c>
      <c r="M140" s="12" t="s">
        <v>40</v>
      </c>
      <c r="N140" s="12">
        <f t="shared" si="215"/>
        <v>1</v>
      </c>
      <c r="O140" s="12" t="s">
        <v>40</v>
      </c>
      <c r="P140" s="12">
        <f t="shared" si="216"/>
        <v>1</v>
      </c>
      <c r="Q140" s="12" t="s">
        <v>40</v>
      </c>
      <c r="R140" s="12">
        <f t="shared" si="217"/>
        <v>1</v>
      </c>
      <c r="S140" s="12" t="s">
        <v>40</v>
      </c>
      <c r="T140" s="12">
        <f t="shared" si="218"/>
        <v>1</v>
      </c>
      <c r="U140" s="12" t="s">
        <v>40</v>
      </c>
      <c r="V140" s="12">
        <f t="shared" si="219"/>
        <v>1</v>
      </c>
      <c r="W140" s="12" t="s">
        <v>40</v>
      </c>
      <c r="X140" s="12">
        <f t="shared" si="220"/>
        <v>1</v>
      </c>
      <c r="Y140" s="12" t="s">
        <v>40</v>
      </c>
      <c r="Z140" s="12">
        <f t="shared" si="221"/>
        <v>1</v>
      </c>
      <c r="AA140" s="12" t="s">
        <v>40</v>
      </c>
      <c r="AB140" s="24"/>
      <c r="AC140" s="24"/>
      <c r="AD140" s="24"/>
      <c r="AE140" s="24"/>
      <c r="AF140" s="12">
        <f t="shared" ref="AF140:AF142" si="236">F140+H140+J140+L140+N140+P140+R140+T140+V140+X140+Z140</f>
        <v>11</v>
      </c>
      <c r="AG140" s="13">
        <f t="shared" ref="AG140:AG142" si="237">AF140/11</f>
        <v>1</v>
      </c>
      <c r="AH140" s="24"/>
      <c r="AI140" s="24"/>
      <c r="AJ140" s="12">
        <f t="shared" si="158"/>
        <v>1</v>
      </c>
      <c r="AK140" s="12" t="s">
        <v>40</v>
      </c>
      <c r="AL140" s="12">
        <f t="shared" ref="AL140:AL142" si="238">+AJ140</f>
        <v>1</v>
      </c>
      <c r="AM140" s="13">
        <f t="shared" ref="AM140:AM142" si="239">AL140/1</f>
        <v>1</v>
      </c>
      <c r="AN140" s="14">
        <f t="shared" si="222"/>
        <v>1</v>
      </c>
      <c r="AO140" s="12" t="s">
        <v>40</v>
      </c>
      <c r="AP140" s="14">
        <f t="shared" si="223"/>
        <v>1</v>
      </c>
      <c r="AQ140" s="12" t="s">
        <v>339</v>
      </c>
      <c r="AR140" s="14">
        <f t="shared" si="224"/>
        <v>1</v>
      </c>
      <c r="AS140" s="12" t="s">
        <v>339</v>
      </c>
      <c r="AT140" s="14">
        <f t="shared" si="225"/>
        <v>1</v>
      </c>
      <c r="AU140" s="12" t="s">
        <v>339</v>
      </c>
      <c r="AV140" s="14">
        <f t="shared" si="226"/>
        <v>1</v>
      </c>
      <c r="AW140" s="12" t="s">
        <v>339</v>
      </c>
      <c r="AX140" s="14">
        <f t="shared" si="227"/>
        <v>5</v>
      </c>
      <c r="AY140" s="15">
        <f t="shared" si="228"/>
        <v>1</v>
      </c>
      <c r="AZ140" s="16">
        <f t="shared" si="148"/>
        <v>1</v>
      </c>
    </row>
    <row r="141" spans="2:53" ht="45" x14ac:dyDescent="0.3">
      <c r="B141" s="57">
        <v>137</v>
      </c>
      <c r="C141" s="29" t="s">
        <v>182</v>
      </c>
      <c r="D141" s="11" t="s">
        <v>186</v>
      </c>
      <c r="E141" s="12">
        <v>4</v>
      </c>
      <c r="F141" s="12">
        <f t="shared" si="211"/>
        <v>1</v>
      </c>
      <c r="G141" s="12" t="s">
        <v>40</v>
      </c>
      <c r="H141" s="12">
        <f t="shared" si="212"/>
        <v>1</v>
      </c>
      <c r="I141" s="12" t="s">
        <v>40</v>
      </c>
      <c r="J141" s="12">
        <f t="shared" si="213"/>
        <v>1</v>
      </c>
      <c r="K141" s="12" t="s">
        <v>40</v>
      </c>
      <c r="L141" s="12">
        <f t="shared" si="214"/>
        <v>1</v>
      </c>
      <c r="M141" s="12" t="s">
        <v>40</v>
      </c>
      <c r="N141" s="12">
        <f t="shared" si="215"/>
        <v>1</v>
      </c>
      <c r="O141" s="12" t="s">
        <v>40</v>
      </c>
      <c r="P141" s="12">
        <f t="shared" si="216"/>
        <v>1</v>
      </c>
      <c r="Q141" s="12" t="s">
        <v>40</v>
      </c>
      <c r="R141" s="12">
        <f t="shared" si="217"/>
        <v>1</v>
      </c>
      <c r="S141" s="12" t="s">
        <v>40</v>
      </c>
      <c r="T141" s="12">
        <f t="shared" si="218"/>
        <v>1</v>
      </c>
      <c r="U141" s="12" t="s">
        <v>40</v>
      </c>
      <c r="V141" s="12">
        <f t="shared" si="219"/>
        <v>1</v>
      </c>
      <c r="W141" s="12" t="s">
        <v>40</v>
      </c>
      <c r="X141" s="12">
        <f t="shared" si="220"/>
        <v>1</v>
      </c>
      <c r="Y141" s="12" t="s">
        <v>40</v>
      </c>
      <c r="Z141" s="12">
        <f t="shared" si="221"/>
        <v>1</v>
      </c>
      <c r="AA141" s="12" t="s">
        <v>40</v>
      </c>
      <c r="AB141" s="24"/>
      <c r="AC141" s="24"/>
      <c r="AD141" s="24"/>
      <c r="AE141" s="24"/>
      <c r="AF141" s="12">
        <f t="shared" si="236"/>
        <v>11</v>
      </c>
      <c r="AG141" s="13">
        <f t="shared" si="237"/>
        <v>1</v>
      </c>
      <c r="AH141" s="24"/>
      <c r="AI141" s="24"/>
      <c r="AJ141" s="12">
        <f t="shared" si="158"/>
        <v>1</v>
      </c>
      <c r="AK141" s="12" t="s">
        <v>40</v>
      </c>
      <c r="AL141" s="12">
        <f t="shared" si="238"/>
        <v>1</v>
      </c>
      <c r="AM141" s="13">
        <f t="shared" si="239"/>
        <v>1</v>
      </c>
      <c r="AN141" s="14">
        <f t="shared" si="222"/>
        <v>1</v>
      </c>
      <c r="AO141" s="12" t="s">
        <v>40</v>
      </c>
      <c r="AP141" s="14">
        <f t="shared" si="223"/>
        <v>1</v>
      </c>
      <c r="AQ141" s="12" t="s">
        <v>339</v>
      </c>
      <c r="AR141" s="14">
        <f t="shared" si="224"/>
        <v>0</v>
      </c>
      <c r="AS141" s="12" t="s">
        <v>61</v>
      </c>
      <c r="AT141" s="14">
        <f t="shared" si="225"/>
        <v>0</v>
      </c>
      <c r="AU141" s="12" t="s">
        <v>61</v>
      </c>
      <c r="AV141" s="14">
        <f t="shared" si="226"/>
        <v>1</v>
      </c>
      <c r="AW141" s="12" t="s">
        <v>339</v>
      </c>
      <c r="AX141" s="14">
        <f t="shared" si="227"/>
        <v>3</v>
      </c>
      <c r="AY141" s="15">
        <f t="shared" si="228"/>
        <v>0.6</v>
      </c>
      <c r="AZ141" s="16">
        <f t="shared" si="148"/>
        <v>0.8666666666666667</v>
      </c>
    </row>
    <row r="142" spans="2:53" ht="45" x14ac:dyDescent="0.3">
      <c r="B142" s="57">
        <v>138</v>
      </c>
      <c r="C142" s="29" t="s">
        <v>182</v>
      </c>
      <c r="D142" s="11" t="s">
        <v>187</v>
      </c>
      <c r="E142" s="12">
        <v>4</v>
      </c>
      <c r="F142" s="12">
        <f t="shared" si="211"/>
        <v>1</v>
      </c>
      <c r="G142" s="12" t="s">
        <v>40</v>
      </c>
      <c r="H142" s="12">
        <f t="shared" si="212"/>
        <v>1</v>
      </c>
      <c r="I142" s="12" t="s">
        <v>40</v>
      </c>
      <c r="J142" s="12">
        <f t="shared" si="213"/>
        <v>1</v>
      </c>
      <c r="K142" s="12" t="s">
        <v>40</v>
      </c>
      <c r="L142" s="12">
        <f t="shared" si="214"/>
        <v>1</v>
      </c>
      <c r="M142" s="12" t="s">
        <v>40</v>
      </c>
      <c r="N142" s="12">
        <f t="shared" si="215"/>
        <v>1</v>
      </c>
      <c r="O142" s="12" t="s">
        <v>40</v>
      </c>
      <c r="P142" s="12">
        <f t="shared" si="216"/>
        <v>1</v>
      </c>
      <c r="Q142" s="12" t="s">
        <v>40</v>
      </c>
      <c r="R142" s="12">
        <f t="shared" si="217"/>
        <v>1</v>
      </c>
      <c r="S142" s="12" t="s">
        <v>40</v>
      </c>
      <c r="T142" s="12">
        <f t="shared" si="218"/>
        <v>1</v>
      </c>
      <c r="U142" s="12" t="s">
        <v>40</v>
      </c>
      <c r="V142" s="12">
        <f t="shared" si="219"/>
        <v>1</v>
      </c>
      <c r="W142" s="12" t="s">
        <v>40</v>
      </c>
      <c r="X142" s="12">
        <f t="shared" si="220"/>
        <v>1</v>
      </c>
      <c r="Y142" s="12" t="s">
        <v>40</v>
      </c>
      <c r="Z142" s="12">
        <f t="shared" si="221"/>
        <v>1</v>
      </c>
      <c r="AA142" s="12" t="s">
        <v>40</v>
      </c>
      <c r="AB142" s="24"/>
      <c r="AC142" s="24"/>
      <c r="AD142" s="24"/>
      <c r="AE142" s="24"/>
      <c r="AF142" s="12">
        <f t="shared" si="236"/>
        <v>11</v>
      </c>
      <c r="AG142" s="13">
        <f t="shared" si="237"/>
        <v>1</v>
      </c>
      <c r="AH142" s="24"/>
      <c r="AI142" s="24"/>
      <c r="AJ142" s="12">
        <f t="shared" si="158"/>
        <v>1</v>
      </c>
      <c r="AK142" s="12" t="s">
        <v>40</v>
      </c>
      <c r="AL142" s="12">
        <f t="shared" si="238"/>
        <v>1</v>
      </c>
      <c r="AM142" s="13">
        <f t="shared" si="239"/>
        <v>1</v>
      </c>
      <c r="AN142" s="14">
        <f t="shared" si="222"/>
        <v>1</v>
      </c>
      <c r="AO142" s="12" t="s">
        <v>40</v>
      </c>
      <c r="AP142" s="14">
        <f t="shared" si="223"/>
        <v>1</v>
      </c>
      <c r="AQ142" s="12" t="s">
        <v>339</v>
      </c>
      <c r="AR142" s="14">
        <f t="shared" si="224"/>
        <v>1</v>
      </c>
      <c r="AS142" s="12" t="s">
        <v>339</v>
      </c>
      <c r="AT142" s="14">
        <f t="shared" si="225"/>
        <v>1</v>
      </c>
      <c r="AU142" s="12" t="s">
        <v>339</v>
      </c>
      <c r="AV142" s="14">
        <f t="shared" si="226"/>
        <v>1</v>
      </c>
      <c r="AW142" s="12" t="s">
        <v>339</v>
      </c>
      <c r="AX142" s="14">
        <f t="shared" si="227"/>
        <v>5</v>
      </c>
      <c r="AY142" s="15">
        <f t="shared" si="228"/>
        <v>1</v>
      </c>
      <c r="AZ142" s="16">
        <f t="shared" si="148"/>
        <v>1</v>
      </c>
    </row>
    <row r="143" spans="2:53" s="23" customFormat="1" ht="45" x14ac:dyDescent="0.3">
      <c r="B143" s="57">
        <v>139</v>
      </c>
      <c r="C143" s="29" t="s">
        <v>182</v>
      </c>
      <c r="D143" s="17" t="s">
        <v>188</v>
      </c>
      <c r="E143" s="18">
        <v>1</v>
      </c>
      <c r="F143" s="18">
        <f t="shared" si="211"/>
        <v>1</v>
      </c>
      <c r="G143" s="12" t="s">
        <v>40</v>
      </c>
      <c r="H143" s="18">
        <f t="shared" si="212"/>
        <v>1</v>
      </c>
      <c r="I143" s="12" t="s">
        <v>40</v>
      </c>
      <c r="J143" s="18">
        <f t="shared" si="213"/>
        <v>1</v>
      </c>
      <c r="K143" s="12" t="s">
        <v>40</v>
      </c>
      <c r="L143" s="18">
        <f t="shared" si="214"/>
        <v>1</v>
      </c>
      <c r="M143" s="12" t="s">
        <v>40</v>
      </c>
      <c r="N143" s="18">
        <f t="shared" si="215"/>
        <v>1</v>
      </c>
      <c r="O143" s="12" t="s">
        <v>40</v>
      </c>
      <c r="P143" s="18">
        <f t="shared" si="216"/>
        <v>1</v>
      </c>
      <c r="Q143" s="12" t="s">
        <v>40</v>
      </c>
      <c r="R143" s="18">
        <f t="shared" si="217"/>
        <v>0</v>
      </c>
      <c r="S143" s="12" t="s">
        <v>61</v>
      </c>
      <c r="T143" s="18">
        <f t="shared" si="218"/>
        <v>0</v>
      </c>
      <c r="U143" s="12" t="s">
        <v>61</v>
      </c>
      <c r="V143" s="18">
        <f t="shared" si="219"/>
        <v>1</v>
      </c>
      <c r="W143" s="12" t="s">
        <v>40</v>
      </c>
      <c r="X143" s="18">
        <f t="shared" si="220"/>
        <v>1</v>
      </c>
      <c r="Y143" s="12" t="s">
        <v>40</v>
      </c>
      <c r="Z143" s="18">
        <f t="shared" si="221"/>
        <v>1</v>
      </c>
      <c r="AA143" s="12" t="s">
        <v>40</v>
      </c>
      <c r="AB143" s="18">
        <f t="shared" si="229"/>
        <v>1</v>
      </c>
      <c r="AC143" s="12" t="s">
        <v>40</v>
      </c>
      <c r="AD143" s="18">
        <f t="shared" si="230"/>
        <v>0</v>
      </c>
      <c r="AE143" s="12" t="s">
        <v>61</v>
      </c>
      <c r="AF143" s="18">
        <f t="shared" si="231"/>
        <v>10</v>
      </c>
      <c r="AG143" s="19">
        <f>AF143/13</f>
        <v>0.76923076923076927</v>
      </c>
      <c r="AH143" s="18">
        <f t="shared" si="233"/>
        <v>1</v>
      </c>
      <c r="AI143" s="12" t="s">
        <v>40</v>
      </c>
      <c r="AJ143" s="18">
        <f t="shared" si="158"/>
        <v>0</v>
      </c>
      <c r="AK143" s="12" t="s">
        <v>61</v>
      </c>
      <c r="AL143" s="18">
        <f t="shared" si="234"/>
        <v>1</v>
      </c>
      <c r="AM143" s="19">
        <f>AL143/2</f>
        <v>0.5</v>
      </c>
      <c r="AN143" s="18">
        <f t="shared" si="222"/>
        <v>1</v>
      </c>
      <c r="AO143" s="12" t="s">
        <v>40</v>
      </c>
      <c r="AP143" s="18">
        <f t="shared" si="223"/>
        <v>1</v>
      </c>
      <c r="AQ143" s="12" t="s">
        <v>339</v>
      </c>
      <c r="AR143" s="18">
        <f t="shared" si="224"/>
        <v>1</v>
      </c>
      <c r="AS143" s="12" t="s">
        <v>339</v>
      </c>
      <c r="AT143" s="18">
        <f t="shared" si="225"/>
        <v>1</v>
      </c>
      <c r="AU143" s="12" t="s">
        <v>339</v>
      </c>
      <c r="AV143" s="18">
        <f t="shared" si="226"/>
        <v>0</v>
      </c>
      <c r="AW143" s="12" t="s">
        <v>61</v>
      </c>
      <c r="AX143" s="18">
        <f t="shared" si="227"/>
        <v>4</v>
      </c>
      <c r="AY143" s="21">
        <f t="shared" si="228"/>
        <v>0.8</v>
      </c>
      <c r="AZ143" s="16">
        <f t="shared" si="148"/>
        <v>0.68974358974358962</v>
      </c>
      <c r="BA143" s="22"/>
    </row>
    <row r="144" spans="2:53" ht="45" x14ac:dyDescent="0.3">
      <c r="B144" s="57">
        <v>140</v>
      </c>
      <c r="C144" s="29" t="s">
        <v>182</v>
      </c>
      <c r="D144" s="11" t="s">
        <v>189</v>
      </c>
      <c r="E144" s="12">
        <v>4</v>
      </c>
      <c r="F144" s="12">
        <f t="shared" si="211"/>
        <v>1</v>
      </c>
      <c r="G144" s="12" t="s">
        <v>40</v>
      </c>
      <c r="H144" s="12">
        <f t="shared" si="212"/>
        <v>1</v>
      </c>
      <c r="I144" s="12" t="s">
        <v>40</v>
      </c>
      <c r="J144" s="12">
        <f t="shared" si="213"/>
        <v>1</v>
      </c>
      <c r="K144" s="12" t="s">
        <v>40</v>
      </c>
      <c r="L144" s="12">
        <f t="shared" si="214"/>
        <v>1</v>
      </c>
      <c r="M144" s="12" t="s">
        <v>40</v>
      </c>
      <c r="N144" s="12">
        <f t="shared" si="215"/>
        <v>1</v>
      </c>
      <c r="O144" s="12" t="s">
        <v>40</v>
      </c>
      <c r="P144" s="12">
        <f t="shared" si="216"/>
        <v>1</v>
      </c>
      <c r="Q144" s="12" t="s">
        <v>40</v>
      </c>
      <c r="R144" s="12">
        <f t="shared" si="217"/>
        <v>1</v>
      </c>
      <c r="S144" s="12" t="s">
        <v>40</v>
      </c>
      <c r="T144" s="12">
        <f t="shared" si="218"/>
        <v>1</v>
      </c>
      <c r="U144" s="12" t="s">
        <v>40</v>
      </c>
      <c r="V144" s="12">
        <f t="shared" si="219"/>
        <v>1</v>
      </c>
      <c r="W144" s="12" t="s">
        <v>40</v>
      </c>
      <c r="X144" s="12">
        <f t="shared" si="220"/>
        <v>1</v>
      </c>
      <c r="Y144" s="12" t="s">
        <v>40</v>
      </c>
      <c r="Z144" s="12">
        <f t="shared" si="221"/>
        <v>1</v>
      </c>
      <c r="AA144" s="12" t="s">
        <v>40</v>
      </c>
      <c r="AB144" s="24"/>
      <c r="AC144" s="24"/>
      <c r="AD144" s="24"/>
      <c r="AE144" s="24"/>
      <c r="AF144" s="12">
        <f t="shared" ref="AF144:AF147" si="240">F144+H144+J144+L144+N144+P144+R144+T144+V144+X144+Z144</f>
        <v>11</v>
      </c>
      <c r="AG144" s="13">
        <f t="shared" ref="AG144:AG147" si="241">AF144/11</f>
        <v>1</v>
      </c>
      <c r="AH144" s="24"/>
      <c r="AI144" s="24"/>
      <c r="AJ144" s="12">
        <f t="shared" si="158"/>
        <v>1</v>
      </c>
      <c r="AK144" s="12" t="s">
        <v>40</v>
      </c>
      <c r="AL144" s="12">
        <f t="shared" ref="AL144:AL147" si="242">+AJ144</f>
        <v>1</v>
      </c>
      <c r="AM144" s="13">
        <f t="shared" ref="AM144:AM147" si="243">AL144/1</f>
        <v>1</v>
      </c>
      <c r="AN144" s="14">
        <f t="shared" si="222"/>
        <v>1</v>
      </c>
      <c r="AO144" s="12" t="s">
        <v>40</v>
      </c>
      <c r="AP144" s="14">
        <f t="shared" si="223"/>
        <v>1</v>
      </c>
      <c r="AQ144" s="12" t="s">
        <v>339</v>
      </c>
      <c r="AR144" s="14">
        <f t="shared" si="224"/>
        <v>1</v>
      </c>
      <c r="AS144" s="12" t="s">
        <v>339</v>
      </c>
      <c r="AT144" s="14">
        <f t="shared" si="225"/>
        <v>1</v>
      </c>
      <c r="AU144" s="12" t="s">
        <v>339</v>
      </c>
      <c r="AV144" s="14">
        <f t="shared" si="226"/>
        <v>1</v>
      </c>
      <c r="AW144" s="12" t="s">
        <v>339</v>
      </c>
      <c r="AX144" s="14">
        <f t="shared" si="227"/>
        <v>5</v>
      </c>
      <c r="AY144" s="15">
        <f t="shared" si="228"/>
        <v>1</v>
      </c>
      <c r="AZ144" s="16">
        <f t="shared" si="148"/>
        <v>1</v>
      </c>
    </row>
    <row r="145" spans="2:53" ht="45" x14ac:dyDescent="0.3">
      <c r="B145" s="57">
        <v>141</v>
      </c>
      <c r="C145" s="29" t="s">
        <v>182</v>
      </c>
      <c r="D145" s="11" t="s">
        <v>190</v>
      </c>
      <c r="E145" s="12">
        <v>4</v>
      </c>
      <c r="F145" s="12">
        <f t="shared" si="211"/>
        <v>1</v>
      </c>
      <c r="G145" s="12" t="s">
        <v>40</v>
      </c>
      <c r="H145" s="12">
        <f t="shared" si="212"/>
        <v>1</v>
      </c>
      <c r="I145" s="12" t="s">
        <v>40</v>
      </c>
      <c r="J145" s="12">
        <f t="shared" si="213"/>
        <v>1</v>
      </c>
      <c r="K145" s="12" t="s">
        <v>40</v>
      </c>
      <c r="L145" s="12">
        <f t="shared" si="214"/>
        <v>1</v>
      </c>
      <c r="M145" s="12" t="s">
        <v>40</v>
      </c>
      <c r="N145" s="12">
        <f t="shared" si="215"/>
        <v>1</v>
      </c>
      <c r="O145" s="12" t="s">
        <v>40</v>
      </c>
      <c r="P145" s="12">
        <f t="shared" si="216"/>
        <v>1</v>
      </c>
      <c r="Q145" s="12" t="s">
        <v>40</v>
      </c>
      <c r="R145" s="12">
        <f t="shared" si="217"/>
        <v>1</v>
      </c>
      <c r="S145" s="12" t="s">
        <v>40</v>
      </c>
      <c r="T145" s="12">
        <f t="shared" si="218"/>
        <v>0</v>
      </c>
      <c r="U145" s="12" t="s">
        <v>61</v>
      </c>
      <c r="V145" s="12">
        <f t="shared" si="219"/>
        <v>1</v>
      </c>
      <c r="W145" s="12" t="s">
        <v>40</v>
      </c>
      <c r="X145" s="12">
        <f t="shared" si="220"/>
        <v>1</v>
      </c>
      <c r="Y145" s="12" t="s">
        <v>40</v>
      </c>
      <c r="Z145" s="12">
        <f t="shared" si="221"/>
        <v>1</v>
      </c>
      <c r="AA145" s="12" t="s">
        <v>40</v>
      </c>
      <c r="AB145" s="24"/>
      <c r="AC145" s="24"/>
      <c r="AD145" s="24"/>
      <c r="AE145" s="24"/>
      <c r="AF145" s="12">
        <f t="shared" si="240"/>
        <v>10</v>
      </c>
      <c r="AG145" s="13">
        <f t="shared" si="241"/>
        <v>0.90909090909090906</v>
      </c>
      <c r="AH145" s="24"/>
      <c r="AI145" s="24"/>
      <c r="AJ145" s="12">
        <f t="shared" si="158"/>
        <v>1</v>
      </c>
      <c r="AK145" s="12" t="s">
        <v>40</v>
      </c>
      <c r="AL145" s="12">
        <f t="shared" si="242"/>
        <v>1</v>
      </c>
      <c r="AM145" s="13">
        <f t="shared" si="243"/>
        <v>1</v>
      </c>
      <c r="AN145" s="14">
        <f t="shared" si="222"/>
        <v>1</v>
      </c>
      <c r="AO145" s="12" t="s">
        <v>40</v>
      </c>
      <c r="AP145" s="14">
        <f t="shared" si="223"/>
        <v>1</v>
      </c>
      <c r="AQ145" s="12" t="s">
        <v>339</v>
      </c>
      <c r="AR145" s="14">
        <f t="shared" si="224"/>
        <v>1</v>
      </c>
      <c r="AS145" s="12" t="s">
        <v>339</v>
      </c>
      <c r="AT145" s="14">
        <f t="shared" si="225"/>
        <v>1</v>
      </c>
      <c r="AU145" s="12" t="s">
        <v>339</v>
      </c>
      <c r="AV145" s="14">
        <f t="shared" si="226"/>
        <v>1</v>
      </c>
      <c r="AW145" s="12" t="s">
        <v>339</v>
      </c>
      <c r="AX145" s="14">
        <f t="shared" si="227"/>
        <v>5</v>
      </c>
      <c r="AY145" s="15">
        <f t="shared" si="228"/>
        <v>1</v>
      </c>
      <c r="AZ145" s="16">
        <f t="shared" si="148"/>
        <v>0.96969696969696972</v>
      </c>
    </row>
    <row r="146" spans="2:53" ht="45" x14ac:dyDescent="0.3">
      <c r="B146" s="57">
        <v>142</v>
      </c>
      <c r="C146" s="29" t="s">
        <v>182</v>
      </c>
      <c r="D146" s="11" t="s">
        <v>191</v>
      </c>
      <c r="E146" s="12">
        <v>4</v>
      </c>
      <c r="F146" s="12">
        <f t="shared" si="211"/>
        <v>1</v>
      </c>
      <c r="G146" s="12" t="s">
        <v>40</v>
      </c>
      <c r="H146" s="12">
        <f t="shared" si="212"/>
        <v>1</v>
      </c>
      <c r="I146" s="12" t="s">
        <v>40</v>
      </c>
      <c r="J146" s="12">
        <f t="shared" si="213"/>
        <v>1</v>
      </c>
      <c r="K146" s="12" t="s">
        <v>40</v>
      </c>
      <c r="L146" s="12">
        <f t="shared" si="214"/>
        <v>1</v>
      </c>
      <c r="M146" s="12" t="s">
        <v>40</v>
      </c>
      <c r="N146" s="12">
        <f t="shared" si="215"/>
        <v>1</v>
      </c>
      <c r="O146" s="12" t="s">
        <v>40</v>
      </c>
      <c r="P146" s="12">
        <f t="shared" si="216"/>
        <v>1</v>
      </c>
      <c r="Q146" s="12" t="s">
        <v>40</v>
      </c>
      <c r="R146" s="12">
        <f t="shared" si="217"/>
        <v>1</v>
      </c>
      <c r="S146" s="12" t="s">
        <v>40</v>
      </c>
      <c r="T146" s="12">
        <f t="shared" si="218"/>
        <v>1</v>
      </c>
      <c r="U146" s="12" t="s">
        <v>40</v>
      </c>
      <c r="V146" s="12">
        <f t="shared" si="219"/>
        <v>1</v>
      </c>
      <c r="W146" s="12" t="s">
        <v>40</v>
      </c>
      <c r="X146" s="12">
        <f t="shared" si="220"/>
        <v>1</v>
      </c>
      <c r="Y146" s="12" t="s">
        <v>40</v>
      </c>
      <c r="Z146" s="12">
        <f t="shared" si="221"/>
        <v>1</v>
      </c>
      <c r="AA146" s="12" t="s">
        <v>40</v>
      </c>
      <c r="AB146" s="24"/>
      <c r="AC146" s="24"/>
      <c r="AD146" s="24"/>
      <c r="AE146" s="24"/>
      <c r="AF146" s="12">
        <f t="shared" si="240"/>
        <v>11</v>
      </c>
      <c r="AG146" s="13">
        <f t="shared" si="241"/>
        <v>1</v>
      </c>
      <c r="AH146" s="24"/>
      <c r="AI146" s="24"/>
      <c r="AJ146" s="12">
        <f t="shared" si="158"/>
        <v>1</v>
      </c>
      <c r="AK146" s="12" t="s">
        <v>40</v>
      </c>
      <c r="AL146" s="12">
        <f t="shared" si="242"/>
        <v>1</v>
      </c>
      <c r="AM146" s="13">
        <f t="shared" si="243"/>
        <v>1</v>
      </c>
      <c r="AN146" s="14">
        <f t="shared" si="222"/>
        <v>1</v>
      </c>
      <c r="AO146" s="12" t="s">
        <v>40</v>
      </c>
      <c r="AP146" s="14">
        <f t="shared" si="223"/>
        <v>1</v>
      </c>
      <c r="AQ146" s="12" t="s">
        <v>339</v>
      </c>
      <c r="AR146" s="14">
        <f t="shared" si="224"/>
        <v>1</v>
      </c>
      <c r="AS146" s="12" t="s">
        <v>339</v>
      </c>
      <c r="AT146" s="14">
        <f t="shared" si="225"/>
        <v>1</v>
      </c>
      <c r="AU146" s="12" t="s">
        <v>339</v>
      </c>
      <c r="AV146" s="14">
        <f t="shared" si="226"/>
        <v>1</v>
      </c>
      <c r="AW146" s="12" t="s">
        <v>339</v>
      </c>
      <c r="AX146" s="14">
        <f t="shared" si="227"/>
        <v>5</v>
      </c>
      <c r="AY146" s="15">
        <f t="shared" si="228"/>
        <v>1</v>
      </c>
      <c r="AZ146" s="16">
        <f t="shared" si="148"/>
        <v>1</v>
      </c>
    </row>
    <row r="147" spans="2:53" ht="45" x14ac:dyDescent="0.3">
      <c r="B147" s="57">
        <v>143</v>
      </c>
      <c r="C147" s="29" t="s">
        <v>182</v>
      </c>
      <c r="D147" s="11" t="s">
        <v>192</v>
      </c>
      <c r="E147" s="12">
        <v>4</v>
      </c>
      <c r="F147" s="12">
        <f t="shared" si="211"/>
        <v>1</v>
      </c>
      <c r="G147" s="12" t="s">
        <v>40</v>
      </c>
      <c r="H147" s="12">
        <f t="shared" si="212"/>
        <v>1</v>
      </c>
      <c r="I147" s="12" t="s">
        <v>40</v>
      </c>
      <c r="J147" s="12">
        <f t="shared" si="213"/>
        <v>1</v>
      </c>
      <c r="K147" s="12" t="s">
        <v>40</v>
      </c>
      <c r="L147" s="12">
        <f t="shared" si="214"/>
        <v>1</v>
      </c>
      <c r="M147" s="12" t="s">
        <v>40</v>
      </c>
      <c r="N147" s="12">
        <f t="shared" si="215"/>
        <v>1</v>
      </c>
      <c r="O147" s="12" t="s">
        <v>40</v>
      </c>
      <c r="P147" s="12">
        <f t="shared" si="216"/>
        <v>1</v>
      </c>
      <c r="Q147" s="12" t="s">
        <v>40</v>
      </c>
      <c r="R147" s="12">
        <f t="shared" si="217"/>
        <v>1</v>
      </c>
      <c r="S147" s="12" t="s">
        <v>40</v>
      </c>
      <c r="T147" s="12">
        <f t="shared" si="218"/>
        <v>1</v>
      </c>
      <c r="U147" s="12" t="s">
        <v>40</v>
      </c>
      <c r="V147" s="12">
        <f t="shared" si="219"/>
        <v>1</v>
      </c>
      <c r="W147" s="12" t="s">
        <v>40</v>
      </c>
      <c r="X147" s="12">
        <f t="shared" si="220"/>
        <v>1</v>
      </c>
      <c r="Y147" s="12" t="s">
        <v>40</v>
      </c>
      <c r="Z147" s="12">
        <f t="shared" si="221"/>
        <v>1</v>
      </c>
      <c r="AA147" s="12" t="s">
        <v>40</v>
      </c>
      <c r="AB147" s="24"/>
      <c r="AC147" s="24"/>
      <c r="AD147" s="24"/>
      <c r="AE147" s="24"/>
      <c r="AF147" s="12">
        <f t="shared" si="240"/>
        <v>11</v>
      </c>
      <c r="AG147" s="13">
        <f t="shared" si="241"/>
        <v>1</v>
      </c>
      <c r="AH147" s="24"/>
      <c r="AI147" s="24"/>
      <c r="AJ147" s="12">
        <f t="shared" si="158"/>
        <v>1</v>
      </c>
      <c r="AK147" s="12" t="s">
        <v>40</v>
      </c>
      <c r="AL147" s="12">
        <f t="shared" si="242"/>
        <v>1</v>
      </c>
      <c r="AM147" s="13">
        <f t="shared" si="243"/>
        <v>1</v>
      </c>
      <c r="AN147" s="14">
        <f t="shared" si="222"/>
        <v>1</v>
      </c>
      <c r="AO147" s="12" t="s">
        <v>40</v>
      </c>
      <c r="AP147" s="14">
        <f t="shared" si="223"/>
        <v>1</v>
      </c>
      <c r="AQ147" s="12" t="s">
        <v>339</v>
      </c>
      <c r="AR147" s="14">
        <f t="shared" si="224"/>
        <v>1</v>
      </c>
      <c r="AS147" s="12" t="s">
        <v>339</v>
      </c>
      <c r="AT147" s="14">
        <f t="shared" si="225"/>
        <v>1</v>
      </c>
      <c r="AU147" s="12" t="s">
        <v>339</v>
      </c>
      <c r="AV147" s="14">
        <f t="shared" si="226"/>
        <v>1</v>
      </c>
      <c r="AW147" s="12" t="s">
        <v>339</v>
      </c>
      <c r="AX147" s="14">
        <f t="shared" si="227"/>
        <v>5</v>
      </c>
      <c r="AY147" s="15">
        <f t="shared" si="228"/>
        <v>1</v>
      </c>
      <c r="AZ147" s="16">
        <f t="shared" si="148"/>
        <v>1</v>
      </c>
    </row>
    <row r="148" spans="2:53" ht="30" x14ac:dyDescent="0.3">
      <c r="B148" s="57">
        <v>144</v>
      </c>
      <c r="C148" s="29" t="s">
        <v>193</v>
      </c>
      <c r="D148" s="11" t="s">
        <v>194</v>
      </c>
      <c r="E148" s="12">
        <v>4</v>
      </c>
      <c r="F148" s="12">
        <f t="shared" si="211"/>
        <v>1</v>
      </c>
      <c r="G148" s="12" t="s">
        <v>40</v>
      </c>
      <c r="H148" s="12">
        <f t="shared" si="212"/>
        <v>1</v>
      </c>
      <c r="I148" s="12" t="s">
        <v>40</v>
      </c>
      <c r="J148" s="12">
        <f t="shared" si="213"/>
        <v>1</v>
      </c>
      <c r="K148" s="12" t="s">
        <v>40</v>
      </c>
      <c r="L148" s="12">
        <f t="shared" si="214"/>
        <v>1</v>
      </c>
      <c r="M148" s="12" t="s">
        <v>40</v>
      </c>
      <c r="N148" s="12">
        <f t="shared" si="215"/>
        <v>1</v>
      </c>
      <c r="O148" s="12" t="s">
        <v>40</v>
      </c>
      <c r="P148" s="12">
        <f t="shared" si="216"/>
        <v>1</v>
      </c>
      <c r="Q148" s="12" t="s">
        <v>40</v>
      </c>
      <c r="R148" s="12">
        <f t="shared" si="217"/>
        <v>1</v>
      </c>
      <c r="S148" s="12" t="s">
        <v>40</v>
      </c>
      <c r="T148" s="12">
        <f t="shared" si="218"/>
        <v>1</v>
      </c>
      <c r="U148" s="12" t="s">
        <v>40</v>
      </c>
      <c r="V148" s="12">
        <f t="shared" si="219"/>
        <v>1</v>
      </c>
      <c r="W148" s="12" t="s">
        <v>40</v>
      </c>
      <c r="X148" s="12">
        <f t="shared" si="220"/>
        <v>1</v>
      </c>
      <c r="Y148" s="12" t="s">
        <v>40</v>
      </c>
      <c r="Z148" s="12">
        <f t="shared" si="221"/>
        <v>1</v>
      </c>
      <c r="AA148" s="12" t="s">
        <v>40</v>
      </c>
      <c r="AB148" s="24"/>
      <c r="AC148" s="24"/>
      <c r="AD148" s="24"/>
      <c r="AE148" s="24"/>
      <c r="AF148" s="12">
        <f>F148+H148+J148+L148+N148+P148+R148+T148+V148+X148+Z148</f>
        <v>11</v>
      </c>
      <c r="AG148" s="13">
        <f>AF148/11</f>
        <v>1</v>
      </c>
      <c r="AH148" s="24"/>
      <c r="AI148" s="24"/>
      <c r="AJ148" s="12">
        <f t="shared" si="158"/>
        <v>1</v>
      </c>
      <c r="AK148" s="12" t="s">
        <v>40</v>
      </c>
      <c r="AL148" s="12">
        <f>+AJ148</f>
        <v>1</v>
      </c>
      <c r="AM148" s="13">
        <f>AL148/1</f>
        <v>1</v>
      </c>
      <c r="AN148" s="14">
        <f t="shared" si="222"/>
        <v>1</v>
      </c>
      <c r="AO148" s="12" t="s">
        <v>40</v>
      </c>
      <c r="AP148" s="14">
        <f t="shared" si="223"/>
        <v>1</v>
      </c>
      <c r="AQ148" s="12" t="s">
        <v>339</v>
      </c>
      <c r="AR148" s="14">
        <f t="shared" si="224"/>
        <v>1</v>
      </c>
      <c r="AS148" s="12" t="s">
        <v>339</v>
      </c>
      <c r="AT148" s="14">
        <f t="shared" si="225"/>
        <v>1</v>
      </c>
      <c r="AU148" s="12" t="s">
        <v>339</v>
      </c>
      <c r="AV148" s="14">
        <f t="shared" si="226"/>
        <v>1</v>
      </c>
      <c r="AW148" s="12" t="s">
        <v>339</v>
      </c>
      <c r="AX148" s="14">
        <f t="shared" si="227"/>
        <v>5</v>
      </c>
      <c r="AY148" s="15">
        <f t="shared" si="228"/>
        <v>1</v>
      </c>
      <c r="AZ148" s="16">
        <f t="shared" si="148"/>
        <v>1</v>
      </c>
    </row>
    <row r="149" spans="2:53" ht="30" x14ac:dyDescent="0.3">
      <c r="B149" s="57">
        <v>145</v>
      </c>
      <c r="C149" s="29" t="s">
        <v>193</v>
      </c>
      <c r="D149" s="11" t="s">
        <v>195</v>
      </c>
      <c r="E149" s="12">
        <v>4</v>
      </c>
      <c r="F149" s="12">
        <f t="shared" si="211"/>
        <v>1</v>
      </c>
      <c r="G149" s="12" t="s">
        <v>40</v>
      </c>
      <c r="H149" s="12">
        <f t="shared" si="212"/>
        <v>1</v>
      </c>
      <c r="I149" s="12" t="s">
        <v>40</v>
      </c>
      <c r="J149" s="12">
        <f t="shared" si="213"/>
        <v>1</v>
      </c>
      <c r="K149" s="12" t="s">
        <v>40</v>
      </c>
      <c r="L149" s="12">
        <f t="shared" si="214"/>
        <v>1</v>
      </c>
      <c r="M149" s="12" t="s">
        <v>40</v>
      </c>
      <c r="N149" s="12">
        <f t="shared" si="215"/>
        <v>1</v>
      </c>
      <c r="O149" s="12" t="s">
        <v>40</v>
      </c>
      <c r="P149" s="12">
        <f t="shared" si="216"/>
        <v>1</v>
      </c>
      <c r="Q149" s="12" t="s">
        <v>40</v>
      </c>
      <c r="R149" s="12">
        <f t="shared" si="217"/>
        <v>1</v>
      </c>
      <c r="S149" s="12" t="s">
        <v>40</v>
      </c>
      <c r="T149" s="12">
        <f t="shared" si="218"/>
        <v>1</v>
      </c>
      <c r="U149" s="12" t="s">
        <v>40</v>
      </c>
      <c r="V149" s="12">
        <f t="shared" si="219"/>
        <v>1</v>
      </c>
      <c r="W149" s="12" t="s">
        <v>40</v>
      </c>
      <c r="X149" s="12">
        <f t="shared" si="220"/>
        <v>1</v>
      </c>
      <c r="Y149" s="12" t="s">
        <v>40</v>
      </c>
      <c r="Z149" s="12">
        <f t="shared" si="221"/>
        <v>1</v>
      </c>
      <c r="AA149" s="12" t="s">
        <v>40</v>
      </c>
      <c r="AB149" s="24"/>
      <c r="AC149" s="24"/>
      <c r="AD149" s="24"/>
      <c r="AE149" s="24"/>
      <c r="AF149" s="12">
        <f t="shared" ref="AF149" si="244">F149+H149+J149+L149+N149+P149+R149+T149+V149+X149+Z149</f>
        <v>11</v>
      </c>
      <c r="AG149" s="13">
        <f t="shared" ref="AG149" si="245">AF149/11</f>
        <v>1</v>
      </c>
      <c r="AH149" s="24"/>
      <c r="AI149" s="24"/>
      <c r="AJ149" s="12">
        <f t="shared" si="158"/>
        <v>1</v>
      </c>
      <c r="AK149" s="12" t="s">
        <v>40</v>
      </c>
      <c r="AL149" s="12">
        <f t="shared" ref="AL149" si="246">+AJ149</f>
        <v>1</v>
      </c>
      <c r="AM149" s="13">
        <f t="shared" ref="AM149" si="247">AL149/1</f>
        <v>1</v>
      </c>
      <c r="AN149" s="14">
        <f t="shared" si="222"/>
        <v>1</v>
      </c>
      <c r="AO149" s="12" t="s">
        <v>40</v>
      </c>
      <c r="AP149" s="14">
        <f t="shared" si="223"/>
        <v>1</v>
      </c>
      <c r="AQ149" s="12" t="s">
        <v>339</v>
      </c>
      <c r="AR149" s="14">
        <f t="shared" si="224"/>
        <v>1</v>
      </c>
      <c r="AS149" s="12" t="s">
        <v>339</v>
      </c>
      <c r="AT149" s="14">
        <f t="shared" si="225"/>
        <v>1</v>
      </c>
      <c r="AU149" s="12" t="s">
        <v>339</v>
      </c>
      <c r="AV149" s="14">
        <f t="shared" si="226"/>
        <v>1</v>
      </c>
      <c r="AW149" s="12" t="s">
        <v>339</v>
      </c>
      <c r="AX149" s="14">
        <f t="shared" si="227"/>
        <v>5</v>
      </c>
      <c r="AY149" s="15">
        <f t="shared" si="228"/>
        <v>1</v>
      </c>
      <c r="AZ149" s="16">
        <f t="shared" si="148"/>
        <v>1</v>
      </c>
    </row>
    <row r="150" spans="2:53" s="23" customFormat="1" ht="47.25" customHeight="1" x14ac:dyDescent="0.3">
      <c r="B150" s="57">
        <v>146</v>
      </c>
      <c r="C150" s="29" t="s">
        <v>193</v>
      </c>
      <c r="D150" s="17" t="s">
        <v>196</v>
      </c>
      <c r="E150" s="18">
        <v>3</v>
      </c>
      <c r="F150" s="18">
        <f t="shared" si="211"/>
        <v>1</v>
      </c>
      <c r="G150" s="12" t="s">
        <v>40</v>
      </c>
      <c r="H150" s="18">
        <f t="shared" si="212"/>
        <v>1</v>
      </c>
      <c r="I150" s="12" t="s">
        <v>40</v>
      </c>
      <c r="J150" s="18">
        <f t="shared" si="213"/>
        <v>1</v>
      </c>
      <c r="K150" s="12" t="s">
        <v>40</v>
      </c>
      <c r="L150" s="18">
        <f t="shared" si="214"/>
        <v>1</v>
      </c>
      <c r="M150" s="12" t="s">
        <v>40</v>
      </c>
      <c r="N150" s="18">
        <f t="shared" si="215"/>
        <v>1</v>
      </c>
      <c r="O150" s="12" t="s">
        <v>40</v>
      </c>
      <c r="P150" s="18">
        <f t="shared" si="216"/>
        <v>1</v>
      </c>
      <c r="Q150" s="12" t="s">
        <v>40</v>
      </c>
      <c r="R150" s="18">
        <f t="shared" si="217"/>
        <v>0</v>
      </c>
      <c r="S150" s="12" t="s">
        <v>61</v>
      </c>
      <c r="T150" s="18">
        <f t="shared" si="218"/>
        <v>0</v>
      </c>
      <c r="U150" s="12" t="s">
        <v>61</v>
      </c>
      <c r="V150" s="18">
        <f t="shared" si="219"/>
        <v>0</v>
      </c>
      <c r="W150" s="12" t="s">
        <v>61</v>
      </c>
      <c r="X150" s="18">
        <f t="shared" si="220"/>
        <v>1</v>
      </c>
      <c r="Y150" s="12" t="s">
        <v>40</v>
      </c>
      <c r="Z150" s="18">
        <f t="shared" si="221"/>
        <v>0</v>
      </c>
      <c r="AA150" s="12" t="s">
        <v>61</v>
      </c>
      <c r="AB150" s="18">
        <f t="shared" ref="AB150:AB165" si="248">IF(MID(TRIM(AC150),1,2)="no",0,1)</f>
        <v>1</v>
      </c>
      <c r="AC150" s="12" t="s">
        <v>40</v>
      </c>
      <c r="AD150" s="18">
        <f t="shared" ref="AD150:AD165" si="249">IF(MID(TRIM(AE150),1,2)="no",0,1)</f>
        <v>0</v>
      </c>
      <c r="AE150" s="12" t="s">
        <v>61</v>
      </c>
      <c r="AF150" s="18">
        <f t="shared" ref="AF150:AF165" si="250">F150+H150+J150+L150+N150+P150+R150+T150+V150+X150+Z150+AB150+AD150</f>
        <v>8</v>
      </c>
      <c r="AG150" s="19">
        <f t="shared" ref="AG150:AG164" si="251">AF150/13</f>
        <v>0.61538461538461542</v>
      </c>
      <c r="AH150" s="18">
        <f t="shared" ref="AH150:AH165" si="252">IF(MID(TRIM(AI150),1,2)="no",0,1)</f>
        <v>0</v>
      </c>
      <c r="AI150" s="12" t="s">
        <v>61</v>
      </c>
      <c r="AJ150" s="18">
        <f t="shared" si="158"/>
        <v>1</v>
      </c>
      <c r="AK150" s="12" t="s">
        <v>40</v>
      </c>
      <c r="AL150" s="18">
        <f t="shared" ref="AL150:AL165" si="253">+AH150+AJ150</f>
        <v>1</v>
      </c>
      <c r="AM150" s="19">
        <f t="shared" ref="AM150:AM164" si="254">AL150/2</f>
        <v>0.5</v>
      </c>
      <c r="AN150" s="20">
        <f t="shared" si="222"/>
        <v>1</v>
      </c>
      <c r="AO150" s="12" t="s">
        <v>40</v>
      </c>
      <c r="AP150" s="20">
        <f t="shared" si="223"/>
        <v>1</v>
      </c>
      <c r="AQ150" s="12" t="s">
        <v>339</v>
      </c>
      <c r="AR150" s="20">
        <f t="shared" si="224"/>
        <v>1</v>
      </c>
      <c r="AS150" s="12" t="s">
        <v>339</v>
      </c>
      <c r="AT150" s="20">
        <f t="shared" si="225"/>
        <v>1</v>
      </c>
      <c r="AU150" s="12" t="s">
        <v>339</v>
      </c>
      <c r="AV150" s="20">
        <f t="shared" si="226"/>
        <v>1</v>
      </c>
      <c r="AW150" s="12" t="s">
        <v>339</v>
      </c>
      <c r="AX150" s="20">
        <f t="shared" si="227"/>
        <v>5</v>
      </c>
      <c r="AY150" s="21">
        <f t="shared" si="228"/>
        <v>1</v>
      </c>
      <c r="AZ150" s="16">
        <f t="shared" si="148"/>
        <v>0.70512820512820518</v>
      </c>
      <c r="BA150" s="22"/>
    </row>
    <row r="151" spans="2:53" s="23" customFormat="1" x14ac:dyDescent="0.3">
      <c r="B151" s="57">
        <v>147</v>
      </c>
      <c r="C151" s="29" t="s">
        <v>193</v>
      </c>
      <c r="D151" s="17" t="s">
        <v>197</v>
      </c>
      <c r="E151" s="18">
        <v>1</v>
      </c>
      <c r="F151" s="18">
        <f t="shared" si="211"/>
        <v>1</v>
      </c>
      <c r="G151" s="12" t="s">
        <v>40</v>
      </c>
      <c r="H151" s="18">
        <f t="shared" si="212"/>
        <v>1</v>
      </c>
      <c r="I151" s="12" t="s">
        <v>40</v>
      </c>
      <c r="J151" s="18">
        <f t="shared" si="213"/>
        <v>1</v>
      </c>
      <c r="K151" s="12" t="s">
        <v>40</v>
      </c>
      <c r="L151" s="18">
        <f t="shared" si="214"/>
        <v>1</v>
      </c>
      <c r="M151" s="12" t="s">
        <v>40</v>
      </c>
      <c r="N151" s="18">
        <f t="shared" si="215"/>
        <v>1</v>
      </c>
      <c r="O151" s="12" t="s">
        <v>40</v>
      </c>
      <c r="P151" s="18">
        <f t="shared" si="216"/>
        <v>1</v>
      </c>
      <c r="Q151" s="12" t="s">
        <v>40</v>
      </c>
      <c r="R151" s="18">
        <f t="shared" si="217"/>
        <v>1</v>
      </c>
      <c r="S151" s="12" t="s">
        <v>40</v>
      </c>
      <c r="T151" s="18">
        <f t="shared" si="218"/>
        <v>1</v>
      </c>
      <c r="U151" s="12" t="s">
        <v>40</v>
      </c>
      <c r="V151" s="18">
        <f t="shared" si="219"/>
        <v>1</v>
      </c>
      <c r="W151" s="12" t="s">
        <v>40</v>
      </c>
      <c r="X151" s="18">
        <f t="shared" si="220"/>
        <v>1</v>
      </c>
      <c r="Y151" s="12" t="s">
        <v>40</v>
      </c>
      <c r="Z151" s="18">
        <f t="shared" si="221"/>
        <v>1</v>
      </c>
      <c r="AA151" s="12" t="s">
        <v>40</v>
      </c>
      <c r="AB151" s="18">
        <f t="shared" si="248"/>
        <v>1</v>
      </c>
      <c r="AC151" s="12" t="s">
        <v>40</v>
      </c>
      <c r="AD151" s="18">
        <f t="shared" si="249"/>
        <v>1</v>
      </c>
      <c r="AE151" s="12" t="s">
        <v>40</v>
      </c>
      <c r="AF151" s="18">
        <f t="shared" si="250"/>
        <v>13</v>
      </c>
      <c r="AG151" s="19">
        <f t="shared" si="251"/>
        <v>1</v>
      </c>
      <c r="AH151" s="18">
        <f t="shared" si="252"/>
        <v>1</v>
      </c>
      <c r="AI151" s="12" t="s">
        <v>40</v>
      </c>
      <c r="AJ151" s="18">
        <f t="shared" si="158"/>
        <v>1</v>
      </c>
      <c r="AK151" s="12" t="s">
        <v>40</v>
      </c>
      <c r="AL151" s="18">
        <f t="shared" si="253"/>
        <v>2</v>
      </c>
      <c r="AM151" s="19">
        <f t="shared" si="254"/>
        <v>1</v>
      </c>
      <c r="AN151" s="20">
        <f t="shared" si="222"/>
        <v>1</v>
      </c>
      <c r="AO151" s="12" t="s">
        <v>40</v>
      </c>
      <c r="AP151" s="20">
        <f t="shared" si="223"/>
        <v>1</v>
      </c>
      <c r="AQ151" s="12" t="s">
        <v>339</v>
      </c>
      <c r="AR151" s="20">
        <f t="shared" si="224"/>
        <v>1</v>
      </c>
      <c r="AS151" s="12" t="s">
        <v>339</v>
      </c>
      <c r="AT151" s="20">
        <f t="shared" si="225"/>
        <v>1</v>
      </c>
      <c r="AU151" s="12" t="s">
        <v>339</v>
      </c>
      <c r="AV151" s="20">
        <f t="shared" si="226"/>
        <v>1</v>
      </c>
      <c r="AW151" s="12" t="s">
        <v>339</v>
      </c>
      <c r="AX151" s="20">
        <f t="shared" si="227"/>
        <v>5</v>
      </c>
      <c r="AY151" s="21">
        <f t="shared" si="228"/>
        <v>1</v>
      </c>
      <c r="AZ151" s="16">
        <f t="shared" si="148"/>
        <v>1</v>
      </c>
      <c r="BA151" s="22"/>
    </row>
    <row r="152" spans="2:53" s="23" customFormat="1" x14ac:dyDescent="0.3">
      <c r="B152" s="57">
        <v>148</v>
      </c>
      <c r="C152" s="29" t="s">
        <v>193</v>
      </c>
      <c r="D152" s="17" t="s">
        <v>198</v>
      </c>
      <c r="E152" s="18">
        <v>2</v>
      </c>
      <c r="F152" s="18">
        <f t="shared" si="211"/>
        <v>1</v>
      </c>
      <c r="G152" s="12" t="s">
        <v>40</v>
      </c>
      <c r="H152" s="18">
        <f t="shared" si="212"/>
        <v>1</v>
      </c>
      <c r="I152" s="12" t="s">
        <v>40</v>
      </c>
      <c r="J152" s="18">
        <f t="shared" si="213"/>
        <v>1</v>
      </c>
      <c r="K152" s="12" t="s">
        <v>40</v>
      </c>
      <c r="L152" s="18">
        <f t="shared" si="214"/>
        <v>1</v>
      </c>
      <c r="M152" s="12" t="s">
        <v>40</v>
      </c>
      <c r="N152" s="18">
        <f t="shared" si="215"/>
        <v>1</v>
      </c>
      <c r="O152" s="12" t="s">
        <v>40</v>
      </c>
      <c r="P152" s="18">
        <f t="shared" si="216"/>
        <v>1</v>
      </c>
      <c r="Q152" s="12" t="s">
        <v>40</v>
      </c>
      <c r="R152" s="18">
        <f t="shared" si="217"/>
        <v>1</v>
      </c>
      <c r="S152" s="12" t="s">
        <v>40</v>
      </c>
      <c r="T152" s="18">
        <f t="shared" si="218"/>
        <v>1</v>
      </c>
      <c r="U152" s="12" t="s">
        <v>40</v>
      </c>
      <c r="V152" s="18">
        <f t="shared" si="219"/>
        <v>1</v>
      </c>
      <c r="W152" s="12" t="s">
        <v>40</v>
      </c>
      <c r="X152" s="18">
        <f t="shared" si="220"/>
        <v>1</v>
      </c>
      <c r="Y152" s="12" t="s">
        <v>40</v>
      </c>
      <c r="Z152" s="18">
        <f t="shared" si="221"/>
        <v>1</v>
      </c>
      <c r="AA152" s="12" t="s">
        <v>40</v>
      </c>
      <c r="AB152" s="18">
        <f t="shared" si="248"/>
        <v>1</v>
      </c>
      <c r="AC152" s="12" t="s">
        <v>40</v>
      </c>
      <c r="AD152" s="18">
        <f t="shared" si="249"/>
        <v>1</v>
      </c>
      <c r="AE152" s="12" t="s">
        <v>40</v>
      </c>
      <c r="AF152" s="18">
        <f t="shared" si="250"/>
        <v>13</v>
      </c>
      <c r="AG152" s="19">
        <f t="shared" si="251"/>
        <v>1</v>
      </c>
      <c r="AH152" s="18">
        <f t="shared" si="252"/>
        <v>1</v>
      </c>
      <c r="AI152" s="12" t="s">
        <v>40</v>
      </c>
      <c r="AJ152" s="18">
        <f t="shared" si="158"/>
        <v>1</v>
      </c>
      <c r="AK152" s="12" t="s">
        <v>40</v>
      </c>
      <c r="AL152" s="18">
        <f t="shared" si="253"/>
        <v>2</v>
      </c>
      <c r="AM152" s="19">
        <f t="shared" si="254"/>
        <v>1</v>
      </c>
      <c r="AN152" s="20">
        <f t="shared" si="222"/>
        <v>1</v>
      </c>
      <c r="AO152" s="12" t="s">
        <v>40</v>
      </c>
      <c r="AP152" s="20">
        <f t="shared" si="223"/>
        <v>1</v>
      </c>
      <c r="AQ152" s="12" t="s">
        <v>339</v>
      </c>
      <c r="AR152" s="20">
        <f t="shared" si="224"/>
        <v>1</v>
      </c>
      <c r="AS152" s="12" t="s">
        <v>339</v>
      </c>
      <c r="AT152" s="20">
        <f t="shared" si="225"/>
        <v>1</v>
      </c>
      <c r="AU152" s="12" t="s">
        <v>339</v>
      </c>
      <c r="AV152" s="20">
        <f t="shared" si="226"/>
        <v>1</v>
      </c>
      <c r="AW152" s="12" t="s">
        <v>339</v>
      </c>
      <c r="AX152" s="20">
        <f t="shared" si="227"/>
        <v>5</v>
      </c>
      <c r="AY152" s="21">
        <f t="shared" si="228"/>
        <v>1</v>
      </c>
      <c r="AZ152" s="16">
        <f t="shared" si="148"/>
        <v>1</v>
      </c>
      <c r="BA152" s="22"/>
    </row>
    <row r="153" spans="2:53" ht="45" x14ac:dyDescent="0.3">
      <c r="B153" s="57">
        <v>149</v>
      </c>
      <c r="C153" s="29" t="s">
        <v>193</v>
      </c>
      <c r="D153" s="11" t="s">
        <v>199</v>
      </c>
      <c r="E153" s="12">
        <v>4</v>
      </c>
      <c r="F153" s="12">
        <f t="shared" si="211"/>
        <v>1</v>
      </c>
      <c r="G153" s="12" t="s">
        <v>40</v>
      </c>
      <c r="H153" s="12">
        <f t="shared" si="212"/>
        <v>1</v>
      </c>
      <c r="I153" s="12" t="s">
        <v>40</v>
      </c>
      <c r="J153" s="12">
        <f t="shared" si="213"/>
        <v>1</v>
      </c>
      <c r="K153" s="12" t="s">
        <v>40</v>
      </c>
      <c r="L153" s="12">
        <f t="shared" si="214"/>
        <v>1</v>
      </c>
      <c r="M153" s="12" t="s">
        <v>40</v>
      </c>
      <c r="N153" s="12">
        <f t="shared" si="215"/>
        <v>1</v>
      </c>
      <c r="O153" s="12" t="s">
        <v>40</v>
      </c>
      <c r="P153" s="12">
        <f t="shared" si="216"/>
        <v>1</v>
      </c>
      <c r="Q153" s="12" t="s">
        <v>40</v>
      </c>
      <c r="R153" s="12">
        <f t="shared" si="217"/>
        <v>1</v>
      </c>
      <c r="S153" s="12" t="s">
        <v>40</v>
      </c>
      <c r="T153" s="12">
        <f t="shared" si="218"/>
        <v>1</v>
      </c>
      <c r="U153" s="12" t="s">
        <v>40</v>
      </c>
      <c r="V153" s="12">
        <f t="shared" si="219"/>
        <v>1</v>
      </c>
      <c r="W153" s="12" t="s">
        <v>40</v>
      </c>
      <c r="X153" s="12">
        <f t="shared" si="220"/>
        <v>1</v>
      </c>
      <c r="Y153" s="12" t="s">
        <v>40</v>
      </c>
      <c r="Z153" s="12">
        <f t="shared" si="221"/>
        <v>1</v>
      </c>
      <c r="AA153" s="12" t="s">
        <v>40</v>
      </c>
      <c r="AB153" s="24"/>
      <c r="AC153" s="24"/>
      <c r="AD153" s="24"/>
      <c r="AE153" s="24"/>
      <c r="AF153" s="12">
        <f t="shared" ref="AF153:AF156" si="255">F153+H153+J153+L153+N153+P153+R153+T153+V153+X153+Z153</f>
        <v>11</v>
      </c>
      <c r="AG153" s="13">
        <f t="shared" ref="AG153:AG156" si="256">AF153/11</f>
        <v>1</v>
      </c>
      <c r="AH153" s="24"/>
      <c r="AI153" s="24"/>
      <c r="AJ153" s="12">
        <f t="shared" si="158"/>
        <v>1</v>
      </c>
      <c r="AK153" s="12" t="s">
        <v>40</v>
      </c>
      <c r="AL153" s="12">
        <f t="shared" ref="AL153:AL156" si="257">+AJ153</f>
        <v>1</v>
      </c>
      <c r="AM153" s="13">
        <f t="shared" ref="AM153:AM156" si="258">AL153/1</f>
        <v>1</v>
      </c>
      <c r="AN153" s="14">
        <f t="shared" si="222"/>
        <v>1</v>
      </c>
      <c r="AO153" s="12" t="s">
        <v>40</v>
      </c>
      <c r="AP153" s="14">
        <f t="shared" si="223"/>
        <v>1</v>
      </c>
      <c r="AQ153" s="12" t="s">
        <v>339</v>
      </c>
      <c r="AR153" s="14">
        <f t="shared" si="224"/>
        <v>1</v>
      </c>
      <c r="AS153" s="12" t="s">
        <v>339</v>
      </c>
      <c r="AT153" s="14">
        <f t="shared" si="225"/>
        <v>1</v>
      </c>
      <c r="AU153" s="12" t="s">
        <v>339</v>
      </c>
      <c r="AV153" s="14">
        <f t="shared" si="226"/>
        <v>1</v>
      </c>
      <c r="AW153" s="12" t="s">
        <v>339</v>
      </c>
      <c r="AX153" s="14">
        <f t="shared" si="227"/>
        <v>5</v>
      </c>
      <c r="AY153" s="15">
        <f t="shared" si="228"/>
        <v>1</v>
      </c>
      <c r="AZ153" s="16">
        <f t="shared" ref="AZ153:AZ215" si="259">SUM(AG153+AM153+AY153)/3</f>
        <v>1</v>
      </c>
    </row>
    <row r="154" spans="2:53" ht="30" x14ac:dyDescent="0.3">
      <c r="B154" s="57">
        <v>150</v>
      </c>
      <c r="C154" s="29" t="s">
        <v>193</v>
      </c>
      <c r="D154" s="11" t="s">
        <v>200</v>
      </c>
      <c r="E154" s="12">
        <v>4</v>
      </c>
      <c r="F154" s="12">
        <f t="shared" si="211"/>
        <v>1</v>
      </c>
      <c r="G154" s="12" t="s">
        <v>40</v>
      </c>
      <c r="H154" s="12">
        <f t="shared" si="212"/>
        <v>1</v>
      </c>
      <c r="I154" s="12" t="s">
        <v>40</v>
      </c>
      <c r="J154" s="12">
        <f t="shared" si="213"/>
        <v>1</v>
      </c>
      <c r="K154" s="12" t="s">
        <v>40</v>
      </c>
      <c r="L154" s="12">
        <f t="shared" si="214"/>
        <v>1</v>
      </c>
      <c r="M154" s="12" t="s">
        <v>40</v>
      </c>
      <c r="N154" s="12">
        <f t="shared" si="215"/>
        <v>0</v>
      </c>
      <c r="O154" s="12" t="s">
        <v>61</v>
      </c>
      <c r="P154" s="12">
        <f t="shared" si="216"/>
        <v>1</v>
      </c>
      <c r="Q154" s="12" t="s">
        <v>40</v>
      </c>
      <c r="R154" s="12">
        <f t="shared" si="217"/>
        <v>0</v>
      </c>
      <c r="S154" s="12" t="s">
        <v>61</v>
      </c>
      <c r="T154" s="12">
        <f t="shared" si="218"/>
        <v>0</v>
      </c>
      <c r="U154" s="12" t="s">
        <v>61</v>
      </c>
      <c r="V154" s="12">
        <f t="shared" si="219"/>
        <v>1</v>
      </c>
      <c r="W154" s="12" t="s">
        <v>40</v>
      </c>
      <c r="X154" s="12">
        <f t="shared" si="220"/>
        <v>1</v>
      </c>
      <c r="Y154" s="12" t="s">
        <v>40</v>
      </c>
      <c r="Z154" s="12">
        <f t="shared" si="221"/>
        <v>0</v>
      </c>
      <c r="AA154" s="12" t="s">
        <v>61</v>
      </c>
      <c r="AB154" s="24"/>
      <c r="AC154" s="24"/>
      <c r="AD154" s="24"/>
      <c r="AE154" s="24"/>
      <c r="AF154" s="12">
        <f t="shared" si="255"/>
        <v>7</v>
      </c>
      <c r="AG154" s="13">
        <f t="shared" si="256"/>
        <v>0.63636363636363635</v>
      </c>
      <c r="AH154" s="24"/>
      <c r="AI154" s="24"/>
      <c r="AJ154" s="12">
        <f t="shared" si="158"/>
        <v>1</v>
      </c>
      <c r="AK154" s="12" t="s">
        <v>40</v>
      </c>
      <c r="AL154" s="12">
        <f t="shared" si="257"/>
        <v>1</v>
      </c>
      <c r="AM154" s="13">
        <f t="shared" si="258"/>
        <v>1</v>
      </c>
      <c r="AN154" s="14">
        <f t="shared" si="222"/>
        <v>1</v>
      </c>
      <c r="AO154" s="12" t="s">
        <v>40</v>
      </c>
      <c r="AP154" s="14">
        <f t="shared" si="223"/>
        <v>1</v>
      </c>
      <c r="AQ154" s="12" t="s">
        <v>339</v>
      </c>
      <c r="AR154" s="14">
        <f t="shared" si="224"/>
        <v>1</v>
      </c>
      <c r="AS154" s="12" t="s">
        <v>339</v>
      </c>
      <c r="AT154" s="14">
        <f t="shared" si="225"/>
        <v>1</v>
      </c>
      <c r="AU154" s="12" t="s">
        <v>339</v>
      </c>
      <c r="AV154" s="14">
        <f t="shared" si="226"/>
        <v>1</v>
      </c>
      <c r="AW154" s="12" t="s">
        <v>339</v>
      </c>
      <c r="AX154" s="14">
        <f t="shared" si="227"/>
        <v>5</v>
      </c>
      <c r="AY154" s="15">
        <f t="shared" si="228"/>
        <v>1</v>
      </c>
      <c r="AZ154" s="16">
        <f t="shared" si="259"/>
        <v>0.87878787878787878</v>
      </c>
    </row>
    <row r="155" spans="2:53" x14ac:dyDescent="0.3">
      <c r="B155" s="57">
        <v>151</v>
      </c>
      <c r="C155" s="29" t="s">
        <v>193</v>
      </c>
      <c r="D155" s="11" t="s">
        <v>201</v>
      </c>
      <c r="E155" s="12">
        <v>4</v>
      </c>
      <c r="F155" s="12">
        <f t="shared" si="211"/>
        <v>1</v>
      </c>
      <c r="G155" s="12" t="s">
        <v>40</v>
      </c>
      <c r="H155" s="12">
        <f t="shared" si="212"/>
        <v>1</v>
      </c>
      <c r="I155" s="12" t="s">
        <v>40</v>
      </c>
      <c r="J155" s="12">
        <f t="shared" si="213"/>
        <v>1</v>
      </c>
      <c r="K155" s="12" t="s">
        <v>40</v>
      </c>
      <c r="L155" s="12">
        <f t="shared" si="214"/>
        <v>1</v>
      </c>
      <c r="M155" s="12" t="s">
        <v>40</v>
      </c>
      <c r="N155" s="12">
        <f t="shared" si="215"/>
        <v>1</v>
      </c>
      <c r="O155" s="12" t="s">
        <v>40</v>
      </c>
      <c r="P155" s="12">
        <f t="shared" si="216"/>
        <v>1</v>
      </c>
      <c r="Q155" s="12" t="s">
        <v>40</v>
      </c>
      <c r="R155" s="12">
        <f t="shared" si="217"/>
        <v>1</v>
      </c>
      <c r="S155" s="12" t="s">
        <v>40</v>
      </c>
      <c r="T155" s="12">
        <f t="shared" si="218"/>
        <v>0</v>
      </c>
      <c r="U155" s="12" t="s">
        <v>61</v>
      </c>
      <c r="V155" s="12">
        <f t="shared" si="219"/>
        <v>1</v>
      </c>
      <c r="W155" s="12" t="s">
        <v>40</v>
      </c>
      <c r="X155" s="12">
        <f t="shared" si="220"/>
        <v>1</v>
      </c>
      <c r="Y155" s="12" t="s">
        <v>40</v>
      </c>
      <c r="Z155" s="12">
        <f t="shared" si="221"/>
        <v>0</v>
      </c>
      <c r="AA155" s="12" t="s">
        <v>61</v>
      </c>
      <c r="AB155" s="24"/>
      <c r="AC155" s="24"/>
      <c r="AD155" s="24"/>
      <c r="AE155" s="24"/>
      <c r="AF155" s="12">
        <f t="shared" si="255"/>
        <v>9</v>
      </c>
      <c r="AG155" s="13">
        <f t="shared" si="256"/>
        <v>0.81818181818181823</v>
      </c>
      <c r="AH155" s="24"/>
      <c r="AI155" s="24"/>
      <c r="AJ155" s="12">
        <f t="shared" si="158"/>
        <v>1</v>
      </c>
      <c r="AK155" s="12" t="s">
        <v>40</v>
      </c>
      <c r="AL155" s="12">
        <f t="shared" si="257"/>
        <v>1</v>
      </c>
      <c r="AM155" s="13">
        <f t="shared" si="258"/>
        <v>1</v>
      </c>
      <c r="AN155" s="14">
        <f t="shared" si="222"/>
        <v>1</v>
      </c>
      <c r="AO155" s="12" t="s">
        <v>40</v>
      </c>
      <c r="AP155" s="14">
        <f t="shared" si="223"/>
        <v>1</v>
      </c>
      <c r="AQ155" s="12" t="s">
        <v>339</v>
      </c>
      <c r="AR155" s="14">
        <f t="shared" si="224"/>
        <v>1</v>
      </c>
      <c r="AS155" s="12" t="s">
        <v>339</v>
      </c>
      <c r="AT155" s="14">
        <f t="shared" si="225"/>
        <v>1</v>
      </c>
      <c r="AU155" s="12" t="s">
        <v>339</v>
      </c>
      <c r="AV155" s="14">
        <f t="shared" si="226"/>
        <v>0</v>
      </c>
      <c r="AW155" s="12" t="s">
        <v>61</v>
      </c>
      <c r="AX155" s="14">
        <f t="shared" si="227"/>
        <v>4</v>
      </c>
      <c r="AY155" s="15">
        <f t="shared" si="228"/>
        <v>0.8</v>
      </c>
      <c r="AZ155" s="16">
        <f t="shared" si="259"/>
        <v>0.87272727272727268</v>
      </c>
    </row>
    <row r="156" spans="2:53" x14ac:dyDescent="0.3">
      <c r="B156" s="57">
        <v>152</v>
      </c>
      <c r="C156" s="29" t="s">
        <v>193</v>
      </c>
      <c r="D156" s="11" t="s">
        <v>202</v>
      </c>
      <c r="E156" s="12">
        <v>4</v>
      </c>
      <c r="F156" s="12">
        <f t="shared" si="211"/>
        <v>1</v>
      </c>
      <c r="G156" s="12" t="s">
        <v>40</v>
      </c>
      <c r="H156" s="12">
        <f t="shared" si="212"/>
        <v>1</v>
      </c>
      <c r="I156" s="12" t="s">
        <v>40</v>
      </c>
      <c r="J156" s="12">
        <f t="shared" si="213"/>
        <v>1</v>
      </c>
      <c r="K156" s="12" t="s">
        <v>40</v>
      </c>
      <c r="L156" s="12">
        <f t="shared" si="214"/>
        <v>1</v>
      </c>
      <c r="M156" s="12" t="s">
        <v>40</v>
      </c>
      <c r="N156" s="12">
        <f t="shared" si="215"/>
        <v>1</v>
      </c>
      <c r="O156" s="12" t="s">
        <v>40</v>
      </c>
      <c r="P156" s="12">
        <f t="shared" si="216"/>
        <v>1</v>
      </c>
      <c r="Q156" s="12" t="s">
        <v>40</v>
      </c>
      <c r="R156" s="12">
        <f t="shared" si="217"/>
        <v>1</v>
      </c>
      <c r="S156" s="12" t="s">
        <v>40</v>
      </c>
      <c r="T156" s="12">
        <f t="shared" si="218"/>
        <v>1</v>
      </c>
      <c r="U156" s="12" t="s">
        <v>40</v>
      </c>
      <c r="V156" s="12">
        <f t="shared" si="219"/>
        <v>1</v>
      </c>
      <c r="W156" s="12" t="s">
        <v>40</v>
      </c>
      <c r="X156" s="12">
        <f t="shared" si="220"/>
        <v>1</v>
      </c>
      <c r="Y156" s="12" t="s">
        <v>40</v>
      </c>
      <c r="Z156" s="12">
        <f t="shared" si="221"/>
        <v>1</v>
      </c>
      <c r="AA156" s="12" t="s">
        <v>40</v>
      </c>
      <c r="AB156" s="24"/>
      <c r="AC156" s="24"/>
      <c r="AD156" s="24"/>
      <c r="AE156" s="24"/>
      <c r="AF156" s="12">
        <f t="shared" si="255"/>
        <v>11</v>
      </c>
      <c r="AG156" s="13">
        <f t="shared" si="256"/>
        <v>1</v>
      </c>
      <c r="AH156" s="24"/>
      <c r="AI156" s="24"/>
      <c r="AJ156" s="12">
        <f t="shared" si="158"/>
        <v>1</v>
      </c>
      <c r="AK156" s="12" t="s">
        <v>40</v>
      </c>
      <c r="AL156" s="12">
        <f t="shared" si="257"/>
        <v>1</v>
      </c>
      <c r="AM156" s="13">
        <f t="shared" si="258"/>
        <v>1</v>
      </c>
      <c r="AN156" s="14">
        <f t="shared" si="222"/>
        <v>1</v>
      </c>
      <c r="AO156" s="12" t="s">
        <v>40</v>
      </c>
      <c r="AP156" s="14">
        <f t="shared" si="223"/>
        <v>1</v>
      </c>
      <c r="AQ156" s="12" t="s">
        <v>339</v>
      </c>
      <c r="AR156" s="14">
        <f t="shared" si="224"/>
        <v>1</v>
      </c>
      <c r="AS156" s="12" t="s">
        <v>339</v>
      </c>
      <c r="AT156" s="14">
        <f t="shared" si="225"/>
        <v>1</v>
      </c>
      <c r="AU156" s="12" t="s">
        <v>339</v>
      </c>
      <c r="AV156" s="14">
        <f t="shared" si="226"/>
        <v>1</v>
      </c>
      <c r="AW156" s="12" t="s">
        <v>339</v>
      </c>
      <c r="AX156" s="14">
        <f t="shared" si="227"/>
        <v>5</v>
      </c>
      <c r="AY156" s="15">
        <f t="shared" si="228"/>
        <v>1</v>
      </c>
      <c r="AZ156" s="16">
        <f t="shared" si="259"/>
        <v>1</v>
      </c>
    </row>
    <row r="157" spans="2:53" s="23" customFormat="1" ht="30" x14ac:dyDescent="0.3">
      <c r="B157" s="57">
        <v>153</v>
      </c>
      <c r="C157" s="29" t="s">
        <v>193</v>
      </c>
      <c r="D157" s="17" t="s">
        <v>203</v>
      </c>
      <c r="E157" s="18">
        <v>2</v>
      </c>
      <c r="F157" s="18">
        <f t="shared" si="211"/>
        <v>1</v>
      </c>
      <c r="G157" s="12" t="s">
        <v>40</v>
      </c>
      <c r="H157" s="18">
        <f t="shared" si="212"/>
        <v>0</v>
      </c>
      <c r="I157" s="12" t="s">
        <v>61</v>
      </c>
      <c r="J157" s="18">
        <f t="shared" si="213"/>
        <v>1</v>
      </c>
      <c r="K157" s="12" t="s">
        <v>40</v>
      </c>
      <c r="L157" s="18">
        <f t="shared" si="214"/>
        <v>1</v>
      </c>
      <c r="M157" s="12" t="s">
        <v>40</v>
      </c>
      <c r="N157" s="18">
        <f t="shared" si="215"/>
        <v>0</v>
      </c>
      <c r="O157" s="12" t="s">
        <v>61</v>
      </c>
      <c r="P157" s="18">
        <f t="shared" si="216"/>
        <v>1</v>
      </c>
      <c r="Q157" s="12" t="s">
        <v>40</v>
      </c>
      <c r="R157" s="18">
        <f t="shared" si="217"/>
        <v>0</v>
      </c>
      <c r="S157" s="12" t="s">
        <v>61</v>
      </c>
      <c r="T157" s="18">
        <f t="shared" si="218"/>
        <v>0</v>
      </c>
      <c r="U157" s="12" t="s">
        <v>61</v>
      </c>
      <c r="V157" s="18">
        <f t="shared" si="219"/>
        <v>0</v>
      </c>
      <c r="W157" s="12" t="s">
        <v>61</v>
      </c>
      <c r="X157" s="18">
        <f t="shared" si="220"/>
        <v>0</v>
      </c>
      <c r="Y157" s="12" t="s">
        <v>61</v>
      </c>
      <c r="Z157" s="18">
        <f t="shared" si="221"/>
        <v>1</v>
      </c>
      <c r="AA157" s="12" t="s">
        <v>40</v>
      </c>
      <c r="AB157" s="18">
        <f t="shared" si="248"/>
        <v>1</v>
      </c>
      <c r="AC157" s="18" t="s">
        <v>40</v>
      </c>
      <c r="AD157" s="18">
        <f t="shared" si="249"/>
        <v>0</v>
      </c>
      <c r="AE157" s="12" t="s">
        <v>61</v>
      </c>
      <c r="AF157" s="18">
        <f t="shared" si="250"/>
        <v>6</v>
      </c>
      <c r="AG157" s="19">
        <f t="shared" si="251"/>
        <v>0.46153846153846156</v>
      </c>
      <c r="AH157" s="18">
        <f t="shared" si="252"/>
        <v>0</v>
      </c>
      <c r="AI157" s="12" t="s">
        <v>61</v>
      </c>
      <c r="AJ157" s="18">
        <f t="shared" si="158"/>
        <v>0</v>
      </c>
      <c r="AK157" s="12" t="s">
        <v>61</v>
      </c>
      <c r="AL157" s="18">
        <f t="shared" si="253"/>
        <v>0</v>
      </c>
      <c r="AM157" s="19">
        <f t="shared" si="254"/>
        <v>0</v>
      </c>
      <c r="AN157" s="20">
        <f t="shared" si="222"/>
        <v>1</v>
      </c>
      <c r="AO157" s="12" t="s">
        <v>40</v>
      </c>
      <c r="AP157" s="20">
        <f t="shared" si="223"/>
        <v>1</v>
      </c>
      <c r="AQ157" s="12" t="s">
        <v>339</v>
      </c>
      <c r="AR157" s="20">
        <f t="shared" si="224"/>
        <v>0</v>
      </c>
      <c r="AS157" s="12" t="s">
        <v>61</v>
      </c>
      <c r="AT157" s="20">
        <f t="shared" si="225"/>
        <v>1</v>
      </c>
      <c r="AU157" s="12" t="s">
        <v>339</v>
      </c>
      <c r="AV157" s="20">
        <f t="shared" si="226"/>
        <v>1</v>
      </c>
      <c r="AW157" s="12" t="s">
        <v>339</v>
      </c>
      <c r="AX157" s="20">
        <f t="shared" si="227"/>
        <v>4</v>
      </c>
      <c r="AY157" s="21">
        <f t="shared" si="228"/>
        <v>0.8</v>
      </c>
      <c r="AZ157" s="16">
        <f t="shared" si="259"/>
        <v>0.42051282051282052</v>
      </c>
      <c r="BA157" s="22"/>
    </row>
    <row r="158" spans="2:53" x14ac:dyDescent="0.3">
      <c r="B158" s="57">
        <v>154</v>
      </c>
      <c r="C158" s="29" t="s">
        <v>193</v>
      </c>
      <c r="D158" s="11" t="s">
        <v>204</v>
      </c>
      <c r="E158" s="12">
        <v>4</v>
      </c>
      <c r="F158" s="12">
        <f t="shared" si="211"/>
        <v>1</v>
      </c>
      <c r="G158" s="12" t="s">
        <v>40</v>
      </c>
      <c r="H158" s="12">
        <f t="shared" si="212"/>
        <v>1</v>
      </c>
      <c r="I158" s="12" t="s">
        <v>40</v>
      </c>
      <c r="J158" s="12">
        <f t="shared" si="213"/>
        <v>1</v>
      </c>
      <c r="K158" s="12" t="s">
        <v>40</v>
      </c>
      <c r="L158" s="12">
        <f t="shared" si="214"/>
        <v>1</v>
      </c>
      <c r="M158" s="12" t="s">
        <v>40</v>
      </c>
      <c r="N158" s="12">
        <f t="shared" si="215"/>
        <v>1</v>
      </c>
      <c r="O158" s="12" t="s">
        <v>40</v>
      </c>
      <c r="P158" s="12">
        <f t="shared" si="216"/>
        <v>1</v>
      </c>
      <c r="Q158" s="12" t="s">
        <v>40</v>
      </c>
      <c r="R158" s="12">
        <f t="shared" si="217"/>
        <v>0</v>
      </c>
      <c r="S158" s="12" t="s">
        <v>61</v>
      </c>
      <c r="T158" s="12">
        <f t="shared" si="218"/>
        <v>0</v>
      </c>
      <c r="U158" s="12" t="s">
        <v>61</v>
      </c>
      <c r="V158" s="12">
        <f t="shared" si="219"/>
        <v>1</v>
      </c>
      <c r="W158" s="12" t="s">
        <v>40</v>
      </c>
      <c r="X158" s="12">
        <f t="shared" si="220"/>
        <v>1</v>
      </c>
      <c r="Y158" s="12" t="s">
        <v>40</v>
      </c>
      <c r="Z158" s="12">
        <f t="shared" si="221"/>
        <v>0</v>
      </c>
      <c r="AA158" s="12" t="s">
        <v>61</v>
      </c>
      <c r="AB158" s="24"/>
      <c r="AC158" s="24"/>
      <c r="AD158" s="24"/>
      <c r="AE158" s="24"/>
      <c r="AF158" s="12">
        <f>F158+H158+J158+L158+N158+P158+R158+T158+V158+X158+Z158</f>
        <v>8</v>
      </c>
      <c r="AG158" s="13">
        <f>AF158/11</f>
        <v>0.72727272727272729</v>
      </c>
      <c r="AH158" s="24"/>
      <c r="AI158" s="24"/>
      <c r="AJ158" s="12">
        <f t="shared" si="158"/>
        <v>0</v>
      </c>
      <c r="AK158" s="12" t="s">
        <v>61</v>
      </c>
      <c r="AL158" s="12">
        <f>+AJ158</f>
        <v>0</v>
      </c>
      <c r="AM158" s="13">
        <f>AL158/1</f>
        <v>0</v>
      </c>
      <c r="AN158" s="14">
        <f t="shared" si="222"/>
        <v>1</v>
      </c>
      <c r="AO158" s="12" t="s">
        <v>40</v>
      </c>
      <c r="AP158" s="14">
        <f t="shared" si="223"/>
        <v>1</v>
      </c>
      <c r="AQ158" s="12" t="s">
        <v>339</v>
      </c>
      <c r="AR158" s="14">
        <f t="shared" si="224"/>
        <v>1</v>
      </c>
      <c r="AS158" s="12" t="s">
        <v>339</v>
      </c>
      <c r="AT158" s="14">
        <f t="shared" si="225"/>
        <v>1</v>
      </c>
      <c r="AU158" s="12" t="s">
        <v>339</v>
      </c>
      <c r="AV158" s="14">
        <f t="shared" si="226"/>
        <v>0</v>
      </c>
      <c r="AW158" s="12" t="s">
        <v>61</v>
      </c>
      <c r="AX158" s="14">
        <f t="shared" si="227"/>
        <v>4</v>
      </c>
      <c r="AY158" s="15">
        <f t="shared" si="228"/>
        <v>0.8</v>
      </c>
      <c r="AZ158" s="16">
        <f t="shared" si="259"/>
        <v>0.50909090909090915</v>
      </c>
    </row>
    <row r="159" spans="2:53" s="23" customFormat="1" x14ac:dyDescent="0.3">
      <c r="B159" s="57">
        <v>155</v>
      </c>
      <c r="C159" s="29" t="s">
        <v>193</v>
      </c>
      <c r="D159" s="17" t="s">
        <v>205</v>
      </c>
      <c r="E159" s="18">
        <v>3</v>
      </c>
      <c r="F159" s="18">
        <f t="shared" si="211"/>
        <v>1</v>
      </c>
      <c r="G159" s="12" t="s">
        <v>40</v>
      </c>
      <c r="H159" s="18">
        <f t="shared" si="212"/>
        <v>1</v>
      </c>
      <c r="I159" s="12" t="s">
        <v>40</v>
      </c>
      <c r="J159" s="18">
        <f t="shared" si="213"/>
        <v>1</v>
      </c>
      <c r="K159" s="12" t="s">
        <v>40</v>
      </c>
      <c r="L159" s="18">
        <f t="shared" si="214"/>
        <v>1</v>
      </c>
      <c r="M159" s="12" t="s">
        <v>40</v>
      </c>
      <c r="N159" s="18">
        <f t="shared" si="215"/>
        <v>1</v>
      </c>
      <c r="O159" s="12" t="s">
        <v>40</v>
      </c>
      <c r="P159" s="18">
        <f t="shared" si="216"/>
        <v>1</v>
      </c>
      <c r="Q159" s="12" t="s">
        <v>40</v>
      </c>
      <c r="R159" s="18">
        <f t="shared" si="217"/>
        <v>1</v>
      </c>
      <c r="S159" s="12" t="s">
        <v>40</v>
      </c>
      <c r="T159" s="18">
        <f t="shared" si="218"/>
        <v>1</v>
      </c>
      <c r="U159" s="12" t="s">
        <v>40</v>
      </c>
      <c r="V159" s="18">
        <f t="shared" si="219"/>
        <v>1</v>
      </c>
      <c r="W159" s="12" t="s">
        <v>40</v>
      </c>
      <c r="X159" s="18">
        <f t="shared" si="220"/>
        <v>1</v>
      </c>
      <c r="Y159" s="12" t="s">
        <v>40</v>
      </c>
      <c r="Z159" s="18">
        <f t="shared" si="221"/>
        <v>1</v>
      </c>
      <c r="AA159" s="12" t="s">
        <v>40</v>
      </c>
      <c r="AB159" s="18">
        <f t="shared" si="248"/>
        <v>1</v>
      </c>
      <c r="AC159" s="18" t="s">
        <v>40</v>
      </c>
      <c r="AD159" s="18">
        <f t="shared" si="249"/>
        <v>1</v>
      </c>
      <c r="AE159" s="12" t="s">
        <v>40</v>
      </c>
      <c r="AF159" s="18">
        <f t="shared" si="250"/>
        <v>13</v>
      </c>
      <c r="AG159" s="19">
        <f t="shared" si="251"/>
        <v>1</v>
      </c>
      <c r="AH159" s="18">
        <f t="shared" si="252"/>
        <v>0</v>
      </c>
      <c r="AI159" s="12" t="s">
        <v>61</v>
      </c>
      <c r="AJ159" s="18">
        <f t="shared" si="158"/>
        <v>0</v>
      </c>
      <c r="AK159" s="12" t="s">
        <v>61</v>
      </c>
      <c r="AL159" s="18">
        <f t="shared" si="253"/>
        <v>0</v>
      </c>
      <c r="AM159" s="19">
        <f t="shared" si="254"/>
        <v>0</v>
      </c>
      <c r="AN159" s="20">
        <f t="shared" si="222"/>
        <v>1</v>
      </c>
      <c r="AO159" s="12" t="s">
        <v>40</v>
      </c>
      <c r="AP159" s="20">
        <f t="shared" si="223"/>
        <v>1</v>
      </c>
      <c r="AQ159" s="12" t="s">
        <v>339</v>
      </c>
      <c r="AR159" s="20">
        <f t="shared" si="224"/>
        <v>1</v>
      </c>
      <c r="AS159" s="12" t="s">
        <v>339</v>
      </c>
      <c r="AT159" s="20">
        <f t="shared" si="225"/>
        <v>1</v>
      </c>
      <c r="AU159" s="12" t="s">
        <v>339</v>
      </c>
      <c r="AV159" s="20">
        <f t="shared" si="226"/>
        <v>0</v>
      </c>
      <c r="AW159" s="12" t="s">
        <v>61</v>
      </c>
      <c r="AX159" s="20">
        <f t="shared" si="227"/>
        <v>4</v>
      </c>
      <c r="AY159" s="21">
        <f t="shared" si="228"/>
        <v>0.8</v>
      </c>
      <c r="AZ159" s="16">
        <f t="shared" si="259"/>
        <v>0.6</v>
      </c>
      <c r="BA159" s="22"/>
    </row>
    <row r="160" spans="2:53" s="23" customFormat="1" ht="30" x14ac:dyDescent="0.3">
      <c r="B160" s="57">
        <v>156</v>
      </c>
      <c r="C160" s="29" t="s">
        <v>193</v>
      </c>
      <c r="D160" s="17" t="s">
        <v>206</v>
      </c>
      <c r="E160" s="18">
        <v>3</v>
      </c>
      <c r="F160" s="18">
        <f t="shared" si="211"/>
        <v>1</v>
      </c>
      <c r="G160" s="12" t="s">
        <v>40</v>
      </c>
      <c r="H160" s="18">
        <f t="shared" si="212"/>
        <v>1</v>
      </c>
      <c r="I160" s="12" t="s">
        <v>40</v>
      </c>
      <c r="J160" s="18">
        <f t="shared" si="213"/>
        <v>1</v>
      </c>
      <c r="K160" s="12" t="s">
        <v>40</v>
      </c>
      <c r="L160" s="18">
        <f t="shared" si="214"/>
        <v>1</v>
      </c>
      <c r="M160" s="12" t="s">
        <v>40</v>
      </c>
      <c r="N160" s="18">
        <f t="shared" si="215"/>
        <v>1</v>
      </c>
      <c r="O160" s="12" t="s">
        <v>40</v>
      </c>
      <c r="P160" s="18">
        <f t="shared" si="216"/>
        <v>1</v>
      </c>
      <c r="Q160" s="12" t="s">
        <v>40</v>
      </c>
      <c r="R160" s="18">
        <f t="shared" si="217"/>
        <v>1</v>
      </c>
      <c r="S160" s="12" t="s">
        <v>40</v>
      </c>
      <c r="T160" s="18">
        <f t="shared" si="218"/>
        <v>1</v>
      </c>
      <c r="U160" s="12" t="s">
        <v>40</v>
      </c>
      <c r="V160" s="18">
        <f t="shared" si="219"/>
        <v>1</v>
      </c>
      <c r="W160" s="12" t="s">
        <v>40</v>
      </c>
      <c r="X160" s="18">
        <f t="shared" si="220"/>
        <v>1</v>
      </c>
      <c r="Y160" s="12" t="s">
        <v>40</v>
      </c>
      <c r="Z160" s="18">
        <f t="shared" si="221"/>
        <v>1</v>
      </c>
      <c r="AA160" s="12" t="s">
        <v>40</v>
      </c>
      <c r="AB160" s="18">
        <f t="shared" si="248"/>
        <v>1</v>
      </c>
      <c r="AC160" s="18" t="s">
        <v>40</v>
      </c>
      <c r="AD160" s="18">
        <f t="shared" si="249"/>
        <v>1</v>
      </c>
      <c r="AE160" s="12" t="s">
        <v>40</v>
      </c>
      <c r="AF160" s="18">
        <f t="shared" si="250"/>
        <v>13</v>
      </c>
      <c r="AG160" s="19">
        <f t="shared" si="251"/>
        <v>1</v>
      </c>
      <c r="AH160" s="18">
        <f t="shared" si="252"/>
        <v>1</v>
      </c>
      <c r="AI160" s="12" t="s">
        <v>40</v>
      </c>
      <c r="AJ160" s="18">
        <f t="shared" si="158"/>
        <v>1</v>
      </c>
      <c r="AK160" s="12" t="s">
        <v>40</v>
      </c>
      <c r="AL160" s="18">
        <f t="shared" si="253"/>
        <v>2</v>
      </c>
      <c r="AM160" s="19">
        <f t="shared" si="254"/>
        <v>1</v>
      </c>
      <c r="AN160" s="20">
        <f t="shared" si="222"/>
        <v>1</v>
      </c>
      <c r="AO160" s="12" t="s">
        <v>40</v>
      </c>
      <c r="AP160" s="20">
        <f t="shared" si="223"/>
        <v>1</v>
      </c>
      <c r="AQ160" s="12" t="s">
        <v>339</v>
      </c>
      <c r="AR160" s="20">
        <f t="shared" si="224"/>
        <v>1</v>
      </c>
      <c r="AS160" s="12" t="s">
        <v>339</v>
      </c>
      <c r="AT160" s="20">
        <f t="shared" si="225"/>
        <v>1</v>
      </c>
      <c r="AU160" s="12" t="s">
        <v>339</v>
      </c>
      <c r="AV160" s="20">
        <f t="shared" si="226"/>
        <v>1</v>
      </c>
      <c r="AW160" s="12" t="s">
        <v>339</v>
      </c>
      <c r="AX160" s="20">
        <f t="shared" si="227"/>
        <v>5</v>
      </c>
      <c r="AY160" s="21">
        <f t="shared" si="228"/>
        <v>1</v>
      </c>
      <c r="AZ160" s="16">
        <f t="shared" si="259"/>
        <v>1</v>
      </c>
      <c r="BA160" s="22"/>
    </row>
    <row r="161" spans="2:53" s="23" customFormat="1" ht="30" x14ac:dyDescent="0.3">
      <c r="B161" s="57">
        <v>157</v>
      </c>
      <c r="C161" s="29" t="s">
        <v>193</v>
      </c>
      <c r="D161" s="17" t="s">
        <v>207</v>
      </c>
      <c r="E161" s="18">
        <v>1</v>
      </c>
      <c r="F161" s="18">
        <f t="shared" si="211"/>
        <v>1</v>
      </c>
      <c r="G161" s="12" t="s">
        <v>40</v>
      </c>
      <c r="H161" s="18">
        <f t="shared" si="212"/>
        <v>1</v>
      </c>
      <c r="I161" s="12" t="s">
        <v>40</v>
      </c>
      <c r="J161" s="18">
        <f t="shared" si="213"/>
        <v>1</v>
      </c>
      <c r="K161" s="12" t="s">
        <v>40</v>
      </c>
      <c r="L161" s="18">
        <f t="shared" si="214"/>
        <v>1</v>
      </c>
      <c r="M161" s="12" t="s">
        <v>40</v>
      </c>
      <c r="N161" s="18">
        <f t="shared" si="215"/>
        <v>1</v>
      </c>
      <c r="O161" s="12" t="s">
        <v>40</v>
      </c>
      <c r="P161" s="18">
        <f t="shared" si="216"/>
        <v>1</v>
      </c>
      <c r="Q161" s="12" t="s">
        <v>40</v>
      </c>
      <c r="R161" s="18">
        <f t="shared" si="217"/>
        <v>1</v>
      </c>
      <c r="S161" s="12" t="s">
        <v>40</v>
      </c>
      <c r="T161" s="18">
        <f t="shared" si="218"/>
        <v>1</v>
      </c>
      <c r="U161" s="12" t="s">
        <v>40</v>
      </c>
      <c r="V161" s="18">
        <f t="shared" si="219"/>
        <v>1</v>
      </c>
      <c r="W161" s="12" t="s">
        <v>40</v>
      </c>
      <c r="X161" s="18">
        <f t="shared" si="220"/>
        <v>1</v>
      </c>
      <c r="Y161" s="12" t="s">
        <v>40</v>
      </c>
      <c r="Z161" s="18">
        <f t="shared" si="221"/>
        <v>1</v>
      </c>
      <c r="AA161" s="12" t="s">
        <v>40</v>
      </c>
      <c r="AB161" s="18">
        <f t="shared" si="248"/>
        <v>1</v>
      </c>
      <c r="AC161" s="18" t="s">
        <v>40</v>
      </c>
      <c r="AD161" s="18">
        <f t="shared" si="249"/>
        <v>1</v>
      </c>
      <c r="AE161" s="12" t="s">
        <v>40</v>
      </c>
      <c r="AF161" s="18">
        <f t="shared" si="250"/>
        <v>13</v>
      </c>
      <c r="AG161" s="19">
        <f t="shared" si="251"/>
        <v>1</v>
      </c>
      <c r="AH161" s="18">
        <f t="shared" si="252"/>
        <v>1</v>
      </c>
      <c r="AI161" s="12" t="s">
        <v>40</v>
      </c>
      <c r="AJ161" s="18">
        <f t="shared" si="158"/>
        <v>1</v>
      </c>
      <c r="AK161" s="12" t="s">
        <v>40</v>
      </c>
      <c r="AL161" s="18">
        <f t="shared" si="253"/>
        <v>2</v>
      </c>
      <c r="AM161" s="19">
        <f t="shared" si="254"/>
        <v>1</v>
      </c>
      <c r="AN161" s="20">
        <f t="shared" si="222"/>
        <v>1</v>
      </c>
      <c r="AO161" s="12" t="s">
        <v>40</v>
      </c>
      <c r="AP161" s="20">
        <f t="shared" si="223"/>
        <v>1</v>
      </c>
      <c r="AQ161" s="12" t="s">
        <v>339</v>
      </c>
      <c r="AR161" s="20">
        <f t="shared" si="224"/>
        <v>1</v>
      </c>
      <c r="AS161" s="12" t="s">
        <v>339</v>
      </c>
      <c r="AT161" s="20">
        <f t="shared" si="225"/>
        <v>1</v>
      </c>
      <c r="AU161" s="12" t="s">
        <v>339</v>
      </c>
      <c r="AV161" s="20">
        <f t="shared" si="226"/>
        <v>1</v>
      </c>
      <c r="AW161" s="12" t="s">
        <v>339</v>
      </c>
      <c r="AX161" s="20">
        <f t="shared" si="227"/>
        <v>5</v>
      </c>
      <c r="AY161" s="21">
        <f t="shared" si="228"/>
        <v>1</v>
      </c>
      <c r="AZ161" s="16">
        <f t="shared" si="259"/>
        <v>1</v>
      </c>
      <c r="BA161" s="22"/>
    </row>
    <row r="162" spans="2:53" s="23" customFormat="1" ht="30" x14ac:dyDescent="0.3">
      <c r="B162" s="57">
        <v>158</v>
      </c>
      <c r="C162" s="29" t="s">
        <v>193</v>
      </c>
      <c r="D162" s="17" t="s">
        <v>208</v>
      </c>
      <c r="E162" s="18">
        <v>3</v>
      </c>
      <c r="F162" s="18">
        <f t="shared" si="211"/>
        <v>1</v>
      </c>
      <c r="G162" s="12" t="s">
        <v>40</v>
      </c>
      <c r="H162" s="18">
        <f t="shared" si="212"/>
        <v>1</v>
      </c>
      <c r="I162" s="12" t="s">
        <v>40</v>
      </c>
      <c r="J162" s="18">
        <f t="shared" si="213"/>
        <v>1</v>
      </c>
      <c r="K162" s="12" t="s">
        <v>40</v>
      </c>
      <c r="L162" s="18">
        <f t="shared" si="214"/>
        <v>1</v>
      </c>
      <c r="M162" s="12" t="s">
        <v>40</v>
      </c>
      <c r="N162" s="18">
        <f t="shared" si="215"/>
        <v>1</v>
      </c>
      <c r="O162" s="12" t="s">
        <v>40</v>
      </c>
      <c r="P162" s="18">
        <f t="shared" si="216"/>
        <v>1</v>
      </c>
      <c r="Q162" s="12" t="s">
        <v>40</v>
      </c>
      <c r="R162" s="18">
        <f t="shared" si="217"/>
        <v>0</v>
      </c>
      <c r="S162" s="12" t="s">
        <v>61</v>
      </c>
      <c r="T162" s="18">
        <f t="shared" si="218"/>
        <v>0</v>
      </c>
      <c r="U162" s="12" t="s">
        <v>61</v>
      </c>
      <c r="V162" s="18">
        <f t="shared" si="219"/>
        <v>1</v>
      </c>
      <c r="W162" s="12" t="s">
        <v>40</v>
      </c>
      <c r="X162" s="18">
        <f t="shared" si="220"/>
        <v>1</v>
      </c>
      <c r="Y162" s="12" t="s">
        <v>40</v>
      </c>
      <c r="Z162" s="18">
        <f t="shared" si="221"/>
        <v>1</v>
      </c>
      <c r="AA162" s="12" t="s">
        <v>40</v>
      </c>
      <c r="AB162" s="18">
        <f t="shared" si="248"/>
        <v>0</v>
      </c>
      <c r="AC162" s="12" t="s">
        <v>61</v>
      </c>
      <c r="AD162" s="18">
        <f t="shared" si="249"/>
        <v>0</v>
      </c>
      <c r="AE162" s="12" t="s">
        <v>61</v>
      </c>
      <c r="AF162" s="18">
        <f t="shared" si="250"/>
        <v>9</v>
      </c>
      <c r="AG162" s="19">
        <f t="shared" si="251"/>
        <v>0.69230769230769229</v>
      </c>
      <c r="AH162" s="18">
        <f t="shared" si="252"/>
        <v>0</v>
      </c>
      <c r="AI162" s="12" t="s">
        <v>61</v>
      </c>
      <c r="AJ162" s="18">
        <f t="shared" si="158"/>
        <v>0</v>
      </c>
      <c r="AK162" s="12" t="s">
        <v>61</v>
      </c>
      <c r="AL162" s="18">
        <f t="shared" si="253"/>
        <v>0</v>
      </c>
      <c r="AM162" s="19">
        <f t="shared" si="254"/>
        <v>0</v>
      </c>
      <c r="AN162" s="20">
        <f t="shared" si="222"/>
        <v>1</v>
      </c>
      <c r="AO162" s="12" t="s">
        <v>40</v>
      </c>
      <c r="AP162" s="20">
        <f t="shared" si="223"/>
        <v>1</v>
      </c>
      <c r="AQ162" s="12" t="s">
        <v>339</v>
      </c>
      <c r="AR162" s="20">
        <f t="shared" si="224"/>
        <v>1</v>
      </c>
      <c r="AS162" s="12" t="s">
        <v>339</v>
      </c>
      <c r="AT162" s="20">
        <f t="shared" si="225"/>
        <v>1</v>
      </c>
      <c r="AU162" s="12" t="s">
        <v>339</v>
      </c>
      <c r="AV162" s="20">
        <f t="shared" si="226"/>
        <v>1</v>
      </c>
      <c r="AW162" s="12" t="s">
        <v>339</v>
      </c>
      <c r="AX162" s="20">
        <f t="shared" si="227"/>
        <v>5</v>
      </c>
      <c r="AY162" s="21">
        <f t="shared" si="228"/>
        <v>1</v>
      </c>
      <c r="AZ162" s="16">
        <f t="shared" si="259"/>
        <v>0.5641025641025641</v>
      </c>
      <c r="BA162" s="22"/>
    </row>
    <row r="163" spans="2:53" ht="30" x14ac:dyDescent="0.3">
      <c r="B163" s="57">
        <v>159</v>
      </c>
      <c r="C163" s="29" t="s">
        <v>193</v>
      </c>
      <c r="D163" s="11" t="s">
        <v>209</v>
      </c>
      <c r="E163" s="12">
        <v>4</v>
      </c>
      <c r="F163" s="12">
        <f t="shared" si="211"/>
        <v>1</v>
      </c>
      <c r="G163" s="12" t="s">
        <v>40</v>
      </c>
      <c r="H163" s="12">
        <f t="shared" si="212"/>
        <v>1</v>
      </c>
      <c r="I163" s="12" t="s">
        <v>40</v>
      </c>
      <c r="J163" s="12">
        <f t="shared" si="213"/>
        <v>1</v>
      </c>
      <c r="K163" s="12" t="s">
        <v>40</v>
      </c>
      <c r="L163" s="12">
        <f t="shared" si="214"/>
        <v>1</v>
      </c>
      <c r="M163" s="12" t="s">
        <v>40</v>
      </c>
      <c r="N163" s="12">
        <f t="shared" si="215"/>
        <v>1</v>
      </c>
      <c r="O163" s="12" t="s">
        <v>40</v>
      </c>
      <c r="P163" s="12">
        <f t="shared" si="216"/>
        <v>1</v>
      </c>
      <c r="Q163" s="12" t="s">
        <v>40</v>
      </c>
      <c r="R163" s="12">
        <f t="shared" si="217"/>
        <v>1</v>
      </c>
      <c r="S163" s="12" t="s">
        <v>40</v>
      </c>
      <c r="T163" s="12">
        <f t="shared" si="218"/>
        <v>1</v>
      </c>
      <c r="U163" s="12" t="s">
        <v>40</v>
      </c>
      <c r="V163" s="12">
        <f t="shared" si="219"/>
        <v>1</v>
      </c>
      <c r="W163" s="12" t="s">
        <v>40</v>
      </c>
      <c r="X163" s="12">
        <f t="shared" si="220"/>
        <v>1</v>
      </c>
      <c r="Y163" s="12" t="s">
        <v>40</v>
      </c>
      <c r="Z163" s="12">
        <f t="shared" si="221"/>
        <v>1</v>
      </c>
      <c r="AA163" s="12" t="s">
        <v>40</v>
      </c>
      <c r="AB163" s="24"/>
      <c r="AC163" s="24"/>
      <c r="AD163" s="24"/>
      <c r="AE163" s="24"/>
      <c r="AF163" s="12">
        <f>F163+H163+J163+L163+N163+P163+R163+T163+V163+X163+Z163</f>
        <v>11</v>
      </c>
      <c r="AG163" s="13">
        <f>AF163/11</f>
        <v>1</v>
      </c>
      <c r="AH163" s="24"/>
      <c r="AI163" s="24"/>
      <c r="AJ163" s="12">
        <f t="shared" ref="AJ163:AJ225" si="260">IF(MID(TRIM(AK163),1,2)="no",0,1)</f>
        <v>1</v>
      </c>
      <c r="AK163" s="12" t="s">
        <v>40</v>
      </c>
      <c r="AL163" s="12">
        <f>+AJ163</f>
        <v>1</v>
      </c>
      <c r="AM163" s="13">
        <f>AL163/1</f>
        <v>1</v>
      </c>
      <c r="AN163" s="14">
        <f t="shared" si="222"/>
        <v>1</v>
      </c>
      <c r="AO163" s="12" t="s">
        <v>40</v>
      </c>
      <c r="AP163" s="14">
        <f t="shared" si="223"/>
        <v>1</v>
      </c>
      <c r="AQ163" s="12" t="s">
        <v>339</v>
      </c>
      <c r="AR163" s="14">
        <f t="shared" si="224"/>
        <v>1</v>
      </c>
      <c r="AS163" s="12" t="s">
        <v>339</v>
      </c>
      <c r="AT163" s="14">
        <f t="shared" si="225"/>
        <v>1</v>
      </c>
      <c r="AU163" s="12" t="s">
        <v>339</v>
      </c>
      <c r="AV163" s="14">
        <f t="shared" si="226"/>
        <v>1</v>
      </c>
      <c r="AW163" s="12" t="s">
        <v>339</v>
      </c>
      <c r="AX163" s="14">
        <f t="shared" si="227"/>
        <v>5</v>
      </c>
      <c r="AY163" s="15">
        <f t="shared" si="228"/>
        <v>1</v>
      </c>
      <c r="AZ163" s="16">
        <f t="shared" si="259"/>
        <v>1</v>
      </c>
    </row>
    <row r="164" spans="2:53" s="23" customFormat="1" ht="30" x14ac:dyDescent="0.3">
      <c r="B164" s="57">
        <v>160</v>
      </c>
      <c r="C164" s="29" t="s">
        <v>193</v>
      </c>
      <c r="D164" s="17" t="s">
        <v>210</v>
      </c>
      <c r="E164" s="18">
        <v>3</v>
      </c>
      <c r="F164" s="18">
        <f t="shared" si="211"/>
        <v>1</v>
      </c>
      <c r="G164" s="12" t="s">
        <v>40</v>
      </c>
      <c r="H164" s="18">
        <f t="shared" si="212"/>
        <v>1</v>
      </c>
      <c r="I164" s="12" t="s">
        <v>40</v>
      </c>
      <c r="J164" s="18">
        <f t="shared" si="213"/>
        <v>1</v>
      </c>
      <c r="K164" s="12" t="s">
        <v>40</v>
      </c>
      <c r="L164" s="18">
        <f t="shared" si="214"/>
        <v>1</v>
      </c>
      <c r="M164" s="12" t="s">
        <v>40</v>
      </c>
      <c r="N164" s="18">
        <f t="shared" si="215"/>
        <v>1</v>
      </c>
      <c r="O164" s="12" t="s">
        <v>40</v>
      </c>
      <c r="P164" s="18">
        <f t="shared" si="216"/>
        <v>1</v>
      </c>
      <c r="Q164" s="12" t="s">
        <v>40</v>
      </c>
      <c r="R164" s="18">
        <f t="shared" si="217"/>
        <v>0</v>
      </c>
      <c r="S164" s="12" t="s">
        <v>61</v>
      </c>
      <c r="T164" s="18">
        <f t="shared" si="218"/>
        <v>0</v>
      </c>
      <c r="U164" s="12" t="s">
        <v>61</v>
      </c>
      <c r="V164" s="18">
        <f t="shared" si="219"/>
        <v>1</v>
      </c>
      <c r="W164" s="12" t="s">
        <v>40</v>
      </c>
      <c r="X164" s="18">
        <f t="shared" si="220"/>
        <v>1</v>
      </c>
      <c r="Y164" s="12" t="s">
        <v>40</v>
      </c>
      <c r="Z164" s="18">
        <f t="shared" si="221"/>
        <v>0</v>
      </c>
      <c r="AA164" s="12" t="s">
        <v>61</v>
      </c>
      <c r="AB164" s="18">
        <f t="shared" si="248"/>
        <v>1</v>
      </c>
      <c r="AC164" s="18" t="s">
        <v>40</v>
      </c>
      <c r="AD164" s="18">
        <f t="shared" si="249"/>
        <v>0</v>
      </c>
      <c r="AE164" s="12" t="s">
        <v>61</v>
      </c>
      <c r="AF164" s="18">
        <f t="shared" si="250"/>
        <v>9</v>
      </c>
      <c r="AG164" s="19">
        <f t="shared" si="251"/>
        <v>0.69230769230769229</v>
      </c>
      <c r="AH164" s="18">
        <f t="shared" si="252"/>
        <v>0</v>
      </c>
      <c r="AI164" s="12" t="s">
        <v>61</v>
      </c>
      <c r="AJ164" s="18">
        <f t="shared" si="260"/>
        <v>1</v>
      </c>
      <c r="AK164" s="12" t="s">
        <v>40</v>
      </c>
      <c r="AL164" s="18">
        <f t="shared" si="253"/>
        <v>1</v>
      </c>
      <c r="AM164" s="19">
        <f t="shared" si="254"/>
        <v>0.5</v>
      </c>
      <c r="AN164" s="20">
        <f t="shared" si="222"/>
        <v>1</v>
      </c>
      <c r="AO164" s="12" t="s">
        <v>40</v>
      </c>
      <c r="AP164" s="20">
        <f t="shared" si="223"/>
        <v>1</v>
      </c>
      <c r="AQ164" s="12" t="s">
        <v>339</v>
      </c>
      <c r="AR164" s="20">
        <f t="shared" si="224"/>
        <v>1</v>
      </c>
      <c r="AS164" s="12" t="s">
        <v>339</v>
      </c>
      <c r="AT164" s="20">
        <f t="shared" si="225"/>
        <v>1</v>
      </c>
      <c r="AU164" s="12" t="s">
        <v>339</v>
      </c>
      <c r="AV164" s="20">
        <f t="shared" si="226"/>
        <v>1</v>
      </c>
      <c r="AW164" s="12" t="s">
        <v>339</v>
      </c>
      <c r="AX164" s="20">
        <f t="shared" si="227"/>
        <v>5</v>
      </c>
      <c r="AY164" s="21">
        <f t="shared" si="228"/>
        <v>1</v>
      </c>
      <c r="AZ164" s="16">
        <f t="shared" si="259"/>
        <v>0.73076923076923084</v>
      </c>
      <c r="BA164" s="22"/>
    </row>
    <row r="165" spans="2:53" s="23" customFormat="1" ht="30" x14ac:dyDescent="0.3">
      <c r="B165" s="57">
        <v>161</v>
      </c>
      <c r="C165" s="29" t="s">
        <v>193</v>
      </c>
      <c r="D165" s="17" t="s">
        <v>211</v>
      </c>
      <c r="E165" s="18">
        <v>2</v>
      </c>
      <c r="F165" s="18">
        <f t="shared" si="211"/>
        <v>1</v>
      </c>
      <c r="G165" s="12" t="s">
        <v>40</v>
      </c>
      <c r="H165" s="18">
        <f t="shared" si="212"/>
        <v>1</v>
      </c>
      <c r="I165" s="12" t="s">
        <v>40</v>
      </c>
      <c r="J165" s="18">
        <f t="shared" si="213"/>
        <v>1</v>
      </c>
      <c r="K165" s="12" t="s">
        <v>40</v>
      </c>
      <c r="L165" s="18">
        <f t="shared" si="214"/>
        <v>1</v>
      </c>
      <c r="M165" s="12" t="s">
        <v>40</v>
      </c>
      <c r="N165" s="18">
        <f t="shared" si="215"/>
        <v>1</v>
      </c>
      <c r="O165" s="12" t="s">
        <v>40</v>
      </c>
      <c r="P165" s="18">
        <f t="shared" si="216"/>
        <v>1</v>
      </c>
      <c r="Q165" s="12" t="s">
        <v>40</v>
      </c>
      <c r="R165" s="18">
        <f t="shared" si="217"/>
        <v>1</v>
      </c>
      <c r="S165" s="12" t="s">
        <v>40</v>
      </c>
      <c r="T165" s="18">
        <f t="shared" si="218"/>
        <v>1</v>
      </c>
      <c r="U165" s="12" t="s">
        <v>40</v>
      </c>
      <c r="V165" s="18">
        <f t="shared" si="219"/>
        <v>1</v>
      </c>
      <c r="W165" s="12" t="s">
        <v>40</v>
      </c>
      <c r="X165" s="18">
        <f t="shared" si="220"/>
        <v>1</v>
      </c>
      <c r="Y165" s="12" t="s">
        <v>40</v>
      </c>
      <c r="Z165" s="18">
        <f t="shared" si="221"/>
        <v>1</v>
      </c>
      <c r="AA165" s="12" t="s">
        <v>40</v>
      </c>
      <c r="AB165" s="18">
        <f t="shared" si="248"/>
        <v>1</v>
      </c>
      <c r="AC165" s="18" t="s">
        <v>40</v>
      </c>
      <c r="AD165" s="18">
        <f t="shared" si="249"/>
        <v>1</v>
      </c>
      <c r="AE165" s="12" t="s">
        <v>40</v>
      </c>
      <c r="AF165" s="18">
        <f t="shared" si="250"/>
        <v>13</v>
      </c>
      <c r="AG165" s="19">
        <f>AF165/13</f>
        <v>1</v>
      </c>
      <c r="AH165" s="18">
        <f t="shared" si="252"/>
        <v>1</v>
      </c>
      <c r="AI165" s="12" t="s">
        <v>40</v>
      </c>
      <c r="AJ165" s="18">
        <f t="shared" si="260"/>
        <v>1</v>
      </c>
      <c r="AK165" s="12" t="s">
        <v>40</v>
      </c>
      <c r="AL165" s="18">
        <f t="shared" si="253"/>
        <v>2</v>
      </c>
      <c r="AM165" s="19">
        <f>AL165/2</f>
        <v>1</v>
      </c>
      <c r="AN165" s="20">
        <f t="shared" si="222"/>
        <v>1</v>
      </c>
      <c r="AO165" s="12" t="s">
        <v>40</v>
      </c>
      <c r="AP165" s="20">
        <f t="shared" si="223"/>
        <v>1</v>
      </c>
      <c r="AQ165" s="12" t="s">
        <v>339</v>
      </c>
      <c r="AR165" s="20">
        <f t="shared" si="224"/>
        <v>1</v>
      </c>
      <c r="AS165" s="12" t="s">
        <v>339</v>
      </c>
      <c r="AT165" s="20">
        <f t="shared" si="225"/>
        <v>1</v>
      </c>
      <c r="AU165" s="12" t="s">
        <v>339</v>
      </c>
      <c r="AV165" s="20">
        <f t="shared" si="226"/>
        <v>1</v>
      </c>
      <c r="AW165" s="12" t="s">
        <v>339</v>
      </c>
      <c r="AX165" s="20">
        <f t="shared" si="227"/>
        <v>5</v>
      </c>
      <c r="AY165" s="21">
        <f t="shared" si="228"/>
        <v>1</v>
      </c>
      <c r="AZ165" s="16">
        <f t="shared" si="259"/>
        <v>1</v>
      </c>
      <c r="BA165" s="22"/>
    </row>
    <row r="166" spans="2:53" ht="75" x14ac:dyDescent="0.3">
      <c r="B166" s="57">
        <v>162</v>
      </c>
      <c r="C166" s="29" t="s">
        <v>193</v>
      </c>
      <c r="D166" s="11" t="s">
        <v>212</v>
      </c>
      <c r="E166" s="12">
        <v>4</v>
      </c>
      <c r="F166" s="12">
        <f t="shared" si="211"/>
        <v>1</v>
      </c>
      <c r="G166" s="12" t="s">
        <v>40</v>
      </c>
      <c r="H166" s="12">
        <f t="shared" si="212"/>
        <v>1</v>
      </c>
      <c r="I166" s="12" t="s">
        <v>40</v>
      </c>
      <c r="J166" s="12">
        <f t="shared" si="213"/>
        <v>1</v>
      </c>
      <c r="K166" s="12" t="s">
        <v>40</v>
      </c>
      <c r="L166" s="12">
        <f t="shared" si="214"/>
        <v>1</v>
      </c>
      <c r="M166" s="12" t="s">
        <v>40</v>
      </c>
      <c r="N166" s="12">
        <f t="shared" si="215"/>
        <v>1</v>
      </c>
      <c r="O166" s="12" t="s">
        <v>40</v>
      </c>
      <c r="P166" s="12">
        <f t="shared" si="216"/>
        <v>1</v>
      </c>
      <c r="Q166" s="12" t="s">
        <v>40</v>
      </c>
      <c r="R166" s="12">
        <f t="shared" si="217"/>
        <v>0</v>
      </c>
      <c r="S166" s="12" t="s">
        <v>61</v>
      </c>
      <c r="T166" s="12">
        <f t="shared" si="218"/>
        <v>1</v>
      </c>
      <c r="U166" s="12" t="s">
        <v>40</v>
      </c>
      <c r="V166" s="12">
        <f t="shared" si="219"/>
        <v>1</v>
      </c>
      <c r="W166" s="12" t="s">
        <v>40</v>
      </c>
      <c r="X166" s="12">
        <f t="shared" si="220"/>
        <v>1</v>
      </c>
      <c r="Y166" s="12" t="s">
        <v>40</v>
      </c>
      <c r="Z166" s="12">
        <f t="shared" si="221"/>
        <v>1</v>
      </c>
      <c r="AA166" s="12" t="s">
        <v>40</v>
      </c>
      <c r="AB166" s="24"/>
      <c r="AC166" s="24"/>
      <c r="AD166" s="24"/>
      <c r="AE166" s="24"/>
      <c r="AF166" s="12">
        <f t="shared" ref="AF166" si="261">F166+H166+J166+L166+N166+P166+R166+T166+V166+X166+Z166</f>
        <v>10</v>
      </c>
      <c r="AG166" s="13">
        <f t="shared" ref="AG166" si="262">AF166/11</f>
        <v>0.90909090909090906</v>
      </c>
      <c r="AH166" s="24"/>
      <c r="AI166" s="24"/>
      <c r="AJ166" s="12">
        <f t="shared" si="260"/>
        <v>1</v>
      </c>
      <c r="AK166" s="12" t="s">
        <v>40</v>
      </c>
      <c r="AL166" s="12">
        <f t="shared" ref="AL166" si="263">+AJ166</f>
        <v>1</v>
      </c>
      <c r="AM166" s="13">
        <f t="shared" ref="AM166" si="264">AL166/1</f>
        <v>1</v>
      </c>
      <c r="AN166" s="14">
        <f t="shared" si="222"/>
        <v>1</v>
      </c>
      <c r="AO166" s="12" t="s">
        <v>40</v>
      </c>
      <c r="AP166" s="14">
        <f t="shared" si="223"/>
        <v>1</v>
      </c>
      <c r="AQ166" s="12" t="s">
        <v>339</v>
      </c>
      <c r="AR166" s="14">
        <f t="shared" si="224"/>
        <v>1</v>
      </c>
      <c r="AS166" s="12" t="s">
        <v>339</v>
      </c>
      <c r="AT166" s="14">
        <f t="shared" si="225"/>
        <v>1</v>
      </c>
      <c r="AU166" s="12" t="s">
        <v>339</v>
      </c>
      <c r="AV166" s="14">
        <f t="shared" si="226"/>
        <v>1</v>
      </c>
      <c r="AW166" s="12" t="s">
        <v>339</v>
      </c>
      <c r="AX166" s="14">
        <f t="shared" si="227"/>
        <v>5</v>
      </c>
      <c r="AY166" s="15">
        <f t="shared" si="228"/>
        <v>1</v>
      </c>
      <c r="AZ166" s="16">
        <f t="shared" si="259"/>
        <v>0.96969696969696972</v>
      </c>
    </row>
    <row r="167" spans="2:53" s="23" customFormat="1" x14ac:dyDescent="0.3">
      <c r="B167" s="57">
        <v>163</v>
      </c>
      <c r="C167" s="29" t="s">
        <v>193</v>
      </c>
      <c r="D167" s="17" t="s">
        <v>213</v>
      </c>
      <c r="E167" s="18">
        <v>1</v>
      </c>
      <c r="F167" s="18">
        <f t="shared" si="211"/>
        <v>1</v>
      </c>
      <c r="G167" s="12" t="s">
        <v>40</v>
      </c>
      <c r="H167" s="18">
        <f t="shared" si="212"/>
        <v>0</v>
      </c>
      <c r="I167" s="12" t="s">
        <v>61</v>
      </c>
      <c r="J167" s="18">
        <f t="shared" si="213"/>
        <v>1</v>
      </c>
      <c r="K167" s="12" t="s">
        <v>40</v>
      </c>
      <c r="L167" s="18">
        <f t="shared" si="214"/>
        <v>1</v>
      </c>
      <c r="M167" s="12" t="s">
        <v>40</v>
      </c>
      <c r="N167" s="18">
        <f t="shared" si="215"/>
        <v>1</v>
      </c>
      <c r="O167" s="12" t="s">
        <v>40</v>
      </c>
      <c r="P167" s="18">
        <f t="shared" si="216"/>
        <v>1</v>
      </c>
      <c r="Q167" s="12" t="s">
        <v>40</v>
      </c>
      <c r="R167" s="18">
        <f t="shared" si="217"/>
        <v>0</v>
      </c>
      <c r="S167" s="12" t="s">
        <v>61</v>
      </c>
      <c r="T167" s="18">
        <f t="shared" si="218"/>
        <v>1</v>
      </c>
      <c r="U167" s="12" t="s">
        <v>40</v>
      </c>
      <c r="V167" s="18">
        <f t="shared" si="219"/>
        <v>1</v>
      </c>
      <c r="W167" s="12" t="s">
        <v>40</v>
      </c>
      <c r="X167" s="18">
        <f t="shared" si="220"/>
        <v>1</v>
      </c>
      <c r="Y167" s="12" t="s">
        <v>40</v>
      </c>
      <c r="Z167" s="18">
        <f t="shared" si="221"/>
        <v>1</v>
      </c>
      <c r="AA167" s="12" t="s">
        <v>40</v>
      </c>
      <c r="AB167" s="18">
        <f t="shared" ref="AB167" si="265">IF(MID(TRIM(AC167),1,2)="no",0,1)</f>
        <v>1</v>
      </c>
      <c r="AC167" s="18" t="s">
        <v>40</v>
      </c>
      <c r="AD167" s="18">
        <f t="shared" ref="AD167" si="266">IF(MID(TRIM(AE167),1,2)="no",0,1)</f>
        <v>0</v>
      </c>
      <c r="AE167" s="12" t="s">
        <v>61</v>
      </c>
      <c r="AF167" s="18">
        <f>F167+H167+J167+L167+N167+P167+R167+T167+V167+X167+Z167+AB167+AD167</f>
        <v>10</v>
      </c>
      <c r="AG167" s="19">
        <f>AF167/13</f>
        <v>0.76923076923076927</v>
      </c>
      <c r="AH167" s="18">
        <f t="shared" ref="AH167" si="267">IF(MID(TRIM(AI167),1,2)="no",0,1)</f>
        <v>1</v>
      </c>
      <c r="AI167" s="12" t="s">
        <v>40</v>
      </c>
      <c r="AJ167" s="18">
        <f t="shared" si="260"/>
        <v>1</v>
      </c>
      <c r="AK167" s="12" t="s">
        <v>40</v>
      </c>
      <c r="AL167" s="18">
        <f t="shared" ref="AL167" si="268">+AH167+AJ167</f>
        <v>2</v>
      </c>
      <c r="AM167" s="19">
        <f t="shared" ref="AM167" si="269">AL167/2</f>
        <v>1</v>
      </c>
      <c r="AN167" s="20">
        <f t="shared" si="222"/>
        <v>0</v>
      </c>
      <c r="AO167" s="12" t="s">
        <v>61</v>
      </c>
      <c r="AP167" s="20">
        <f t="shared" si="223"/>
        <v>1</v>
      </c>
      <c r="AQ167" s="12" t="s">
        <v>339</v>
      </c>
      <c r="AR167" s="20">
        <f t="shared" si="224"/>
        <v>1</v>
      </c>
      <c r="AS167" s="12" t="s">
        <v>339</v>
      </c>
      <c r="AT167" s="20">
        <f t="shared" si="225"/>
        <v>1</v>
      </c>
      <c r="AU167" s="12" t="s">
        <v>339</v>
      </c>
      <c r="AV167" s="20">
        <f t="shared" si="226"/>
        <v>1</v>
      </c>
      <c r="AW167" s="12" t="s">
        <v>339</v>
      </c>
      <c r="AX167" s="20">
        <f t="shared" si="227"/>
        <v>4</v>
      </c>
      <c r="AY167" s="21">
        <f t="shared" si="228"/>
        <v>0.8</v>
      </c>
      <c r="AZ167" s="16">
        <f t="shared" si="259"/>
        <v>0.85641025641025637</v>
      </c>
      <c r="BA167" s="7"/>
    </row>
    <row r="168" spans="2:53" ht="30" x14ac:dyDescent="0.3">
      <c r="B168" s="57">
        <v>164</v>
      </c>
      <c r="C168" s="29" t="s">
        <v>214</v>
      </c>
      <c r="D168" s="17" t="s">
        <v>215</v>
      </c>
      <c r="E168" s="12">
        <v>4</v>
      </c>
      <c r="F168" s="12">
        <f t="shared" si="211"/>
        <v>1</v>
      </c>
      <c r="G168" s="12" t="s">
        <v>40</v>
      </c>
      <c r="H168" s="12">
        <f t="shared" si="212"/>
        <v>1</v>
      </c>
      <c r="I168" s="12" t="s">
        <v>40</v>
      </c>
      <c r="J168" s="12">
        <f t="shared" si="213"/>
        <v>1</v>
      </c>
      <c r="K168" s="12" t="s">
        <v>40</v>
      </c>
      <c r="L168" s="12">
        <f t="shared" si="214"/>
        <v>1</v>
      </c>
      <c r="M168" s="12" t="s">
        <v>40</v>
      </c>
      <c r="N168" s="12">
        <f t="shared" si="215"/>
        <v>1</v>
      </c>
      <c r="O168" s="12" t="s">
        <v>40</v>
      </c>
      <c r="P168" s="12">
        <f t="shared" si="216"/>
        <v>1</v>
      </c>
      <c r="Q168" s="12" t="s">
        <v>40</v>
      </c>
      <c r="R168" s="12">
        <f t="shared" si="217"/>
        <v>1</v>
      </c>
      <c r="S168" s="12" t="s">
        <v>40</v>
      </c>
      <c r="T168" s="12">
        <f t="shared" si="218"/>
        <v>0</v>
      </c>
      <c r="U168" s="12" t="s">
        <v>61</v>
      </c>
      <c r="V168" s="12">
        <f t="shared" si="219"/>
        <v>1</v>
      </c>
      <c r="W168" s="12" t="s">
        <v>40</v>
      </c>
      <c r="X168" s="12">
        <f t="shared" si="220"/>
        <v>1</v>
      </c>
      <c r="Y168" s="12" t="s">
        <v>40</v>
      </c>
      <c r="Z168" s="12">
        <f t="shared" si="221"/>
        <v>1</v>
      </c>
      <c r="AA168" s="12" t="s">
        <v>40</v>
      </c>
      <c r="AB168" s="24"/>
      <c r="AC168" s="24"/>
      <c r="AD168" s="24"/>
      <c r="AE168" s="24"/>
      <c r="AF168" s="12">
        <f>F168+H168+J168+L168+N168+P168+R168+T168+V168+X168+Z168</f>
        <v>10</v>
      </c>
      <c r="AG168" s="13">
        <f>AF168/11</f>
        <v>0.90909090909090906</v>
      </c>
      <c r="AH168" s="24"/>
      <c r="AI168" s="24"/>
      <c r="AJ168" s="12">
        <f t="shared" si="260"/>
        <v>1</v>
      </c>
      <c r="AK168" s="12" t="s">
        <v>40</v>
      </c>
      <c r="AL168" s="12">
        <f>+AJ168</f>
        <v>1</v>
      </c>
      <c r="AM168" s="13">
        <f>AL168/1</f>
        <v>1</v>
      </c>
      <c r="AN168" s="14">
        <f t="shared" si="222"/>
        <v>1</v>
      </c>
      <c r="AO168" s="12" t="s">
        <v>40</v>
      </c>
      <c r="AP168" s="14">
        <f t="shared" si="223"/>
        <v>1</v>
      </c>
      <c r="AQ168" s="12" t="s">
        <v>339</v>
      </c>
      <c r="AR168" s="14">
        <f t="shared" si="224"/>
        <v>1</v>
      </c>
      <c r="AS168" s="12" t="s">
        <v>339</v>
      </c>
      <c r="AT168" s="14">
        <f t="shared" si="225"/>
        <v>1</v>
      </c>
      <c r="AU168" s="12" t="s">
        <v>339</v>
      </c>
      <c r="AV168" s="14">
        <f t="shared" si="226"/>
        <v>1</v>
      </c>
      <c r="AW168" s="12" t="s">
        <v>339</v>
      </c>
      <c r="AX168" s="14">
        <f t="shared" si="227"/>
        <v>5</v>
      </c>
      <c r="AY168" s="15">
        <f t="shared" si="228"/>
        <v>1</v>
      </c>
      <c r="AZ168" s="16">
        <f t="shared" si="259"/>
        <v>0.96969696969696972</v>
      </c>
    </row>
    <row r="169" spans="2:53" s="23" customFormat="1" ht="30" x14ac:dyDescent="0.3">
      <c r="B169" s="57">
        <v>165</v>
      </c>
      <c r="C169" s="29" t="s">
        <v>214</v>
      </c>
      <c r="D169" s="17" t="s">
        <v>216</v>
      </c>
      <c r="E169" s="18">
        <v>3</v>
      </c>
      <c r="F169" s="18">
        <f t="shared" si="211"/>
        <v>1</v>
      </c>
      <c r="G169" s="12" t="s">
        <v>40</v>
      </c>
      <c r="H169" s="18">
        <f t="shared" si="212"/>
        <v>1</v>
      </c>
      <c r="I169" s="12" t="s">
        <v>40</v>
      </c>
      <c r="J169" s="18">
        <f t="shared" si="213"/>
        <v>1</v>
      </c>
      <c r="K169" s="12" t="s">
        <v>40</v>
      </c>
      <c r="L169" s="18">
        <f t="shared" si="214"/>
        <v>1</v>
      </c>
      <c r="M169" s="12" t="s">
        <v>40</v>
      </c>
      <c r="N169" s="18">
        <f t="shared" si="215"/>
        <v>1</v>
      </c>
      <c r="O169" s="12" t="s">
        <v>40</v>
      </c>
      <c r="P169" s="18">
        <f t="shared" si="216"/>
        <v>1</v>
      </c>
      <c r="Q169" s="12" t="s">
        <v>40</v>
      </c>
      <c r="R169" s="18">
        <f t="shared" si="217"/>
        <v>1</v>
      </c>
      <c r="S169" s="12" t="s">
        <v>40</v>
      </c>
      <c r="T169" s="18">
        <f t="shared" si="218"/>
        <v>0</v>
      </c>
      <c r="U169" s="12" t="s">
        <v>61</v>
      </c>
      <c r="V169" s="18">
        <f t="shared" si="219"/>
        <v>1</v>
      </c>
      <c r="W169" s="12" t="s">
        <v>40</v>
      </c>
      <c r="X169" s="18">
        <f t="shared" si="220"/>
        <v>1</v>
      </c>
      <c r="Y169" s="12" t="s">
        <v>40</v>
      </c>
      <c r="Z169" s="18">
        <f t="shared" si="221"/>
        <v>1</v>
      </c>
      <c r="AA169" s="12" t="s">
        <v>40</v>
      </c>
      <c r="AB169" s="18">
        <f t="shared" ref="AB169:AB195" si="270">IF(MID(TRIM(AC169),1,2)="no",0,1)</f>
        <v>1</v>
      </c>
      <c r="AC169" s="18" t="s">
        <v>40</v>
      </c>
      <c r="AD169" s="18">
        <f t="shared" ref="AD169:AD195" si="271">IF(MID(TRIM(AE169),1,2)="no",0,1)</f>
        <v>1</v>
      </c>
      <c r="AE169" s="12" t="s">
        <v>40</v>
      </c>
      <c r="AF169" s="18">
        <f t="shared" ref="AF169:AF178" si="272">F169+H169+J169+L169+N169+P169+R169+T169+V169+X169+Z169+AB169+AD169</f>
        <v>12</v>
      </c>
      <c r="AG169" s="19">
        <f t="shared" ref="AG169:AG178" si="273">AF169/13</f>
        <v>0.92307692307692313</v>
      </c>
      <c r="AH169" s="18">
        <f t="shared" ref="AH169:AH178" si="274">IF(MID(TRIM(AI169),1,2)="no",0,1)</f>
        <v>1</v>
      </c>
      <c r="AI169" s="12" t="s">
        <v>40</v>
      </c>
      <c r="AJ169" s="18">
        <f t="shared" si="260"/>
        <v>1</v>
      </c>
      <c r="AK169" s="12" t="s">
        <v>40</v>
      </c>
      <c r="AL169" s="18">
        <f t="shared" ref="AL169:AL195" si="275">+AH169+AJ169</f>
        <v>2</v>
      </c>
      <c r="AM169" s="19">
        <f t="shared" ref="AM169:AM194" si="276">AL169/2</f>
        <v>1</v>
      </c>
      <c r="AN169" s="20">
        <f t="shared" si="222"/>
        <v>1</v>
      </c>
      <c r="AO169" s="12" t="s">
        <v>40</v>
      </c>
      <c r="AP169" s="20">
        <f t="shared" si="223"/>
        <v>1</v>
      </c>
      <c r="AQ169" s="12" t="s">
        <v>339</v>
      </c>
      <c r="AR169" s="20">
        <f t="shared" si="224"/>
        <v>1</v>
      </c>
      <c r="AS169" s="12" t="s">
        <v>339</v>
      </c>
      <c r="AT169" s="20">
        <f t="shared" si="225"/>
        <v>1</v>
      </c>
      <c r="AU169" s="12" t="s">
        <v>339</v>
      </c>
      <c r="AV169" s="20">
        <f t="shared" si="226"/>
        <v>1</v>
      </c>
      <c r="AW169" s="12" t="s">
        <v>339</v>
      </c>
      <c r="AX169" s="20">
        <f t="shared" si="227"/>
        <v>5</v>
      </c>
      <c r="AY169" s="21">
        <f t="shared" si="228"/>
        <v>1</v>
      </c>
      <c r="AZ169" s="16">
        <f t="shared" si="259"/>
        <v>0.97435897435897445</v>
      </c>
      <c r="BA169" s="22"/>
    </row>
    <row r="170" spans="2:53" ht="30" x14ac:dyDescent="0.3">
      <c r="B170" s="57">
        <v>166</v>
      </c>
      <c r="C170" s="29" t="s">
        <v>214</v>
      </c>
      <c r="D170" s="17" t="s">
        <v>217</v>
      </c>
      <c r="E170" s="12">
        <v>4</v>
      </c>
      <c r="F170" s="12">
        <f t="shared" si="211"/>
        <v>1</v>
      </c>
      <c r="G170" s="12" t="s">
        <v>40</v>
      </c>
      <c r="H170" s="12">
        <f t="shared" si="212"/>
        <v>1</v>
      </c>
      <c r="I170" s="12" t="s">
        <v>40</v>
      </c>
      <c r="J170" s="12">
        <f t="shared" si="213"/>
        <v>1</v>
      </c>
      <c r="K170" s="12" t="s">
        <v>40</v>
      </c>
      <c r="L170" s="12">
        <f t="shared" si="214"/>
        <v>1</v>
      </c>
      <c r="M170" s="12" t="s">
        <v>40</v>
      </c>
      <c r="N170" s="12">
        <f t="shared" si="215"/>
        <v>1</v>
      </c>
      <c r="O170" s="12" t="s">
        <v>40</v>
      </c>
      <c r="P170" s="12">
        <f t="shared" si="216"/>
        <v>1</v>
      </c>
      <c r="Q170" s="12" t="s">
        <v>40</v>
      </c>
      <c r="R170" s="12">
        <f t="shared" si="217"/>
        <v>1</v>
      </c>
      <c r="S170" s="12" t="s">
        <v>40</v>
      </c>
      <c r="T170" s="12">
        <f t="shared" si="218"/>
        <v>1</v>
      </c>
      <c r="U170" s="12" t="s">
        <v>40</v>
      </c>
      <c r="V170" s="12">
        <f t="shared" si="219"/>
        <v>1</v>
      </c>
      <c r="W170" s="12" t="s">
        <v>40</v>
      </c>
      <c r="X170" s="12">
        <f t="shared" si="220"/>
        <v>1</v>
      </c>
      <c r="Y170" s="12" t="s">
        <v>40</v>
      </c>
      <c r="Z170" s="12">
        <f t="shared" si="221"/>
        <v>1</v>
      </c>
      <c r="AA170" s="12" t="s">
        <v>40</v>
      </c>
      <c r="AB170" s="24"/>
      <c r="AC170" s="24"/>
      <c r="AD170" s="24"/>
      <c r="AE170" s="24"/>
      <c r="AF170" s="12">
        <f t="shared" ref="AF170:AF175" si="277">F170+H170+J170+L170+N170+P170+R170+T170+V170+X170+Z170</f>
        <v>11</v>
      </c>
      <c r="AG170" s="13">
        <f t="shared" ref="AG170:AG175" si="278">AF170/11</f>
        <v>1</v>
      </c>
      <c r="AH170" s="24"/>
      <c r="AI170" s="24"/>
      <c r="AJ170" s="12">
        <f t="shared" si="260"/>
        <v>1</v>
      </c>
      <c r="AK170" s="12" t="s">
        <v>40</v>
      </c>
      <c r="AL170" s="12">
        <f t="shared" ref="AL170:AL175" si="279">+AJ170</f>
        <v>1</v>
      </c>
      <c r="AM170" s="13">
        <f t="shared" ref="AM170:AM175" si="280">AL170/1</f>
        <v>1</v>
      </c>
      <c r="AN170" s="14">
        <f t="shared" si="222"/>
        <v>1</v>
      </c>
      <c r="AO170" s="12" t="s">
        <v>40</v>
      </c>
      <c r="AP170" s="14">
        <f t="shared" si="223"/>
        <v>1</v>
      </c>
      <c r="AQ170" s="12" t="s">
        <v>339</v>
      </c>
      <c r="AR170" s="14">
        <f t="shared" si="224"/>
        <v>1</v>
      </c>
      <c r="AS170" s="12" t="s">
        <v>339</v>
      </c>
      <c r="AT170" s="14">
        <f t="shared" si="225"/>
        <v>1</v>
      </c>
      <c r="AU170" s="12" t="s">
        <v>339</v>
      </c>
      <c r="AV170" s="14">
        <f t="shared" si="226"/>
        <v>1</v>
      </c>
      <c r="AW170" s="12" t="s">
        <v>339</v>
      </c>
      <c r="AX170" s="14">
        <f t="shared" si="227"/>
        <v>5</v>
      </c>
      <c r="AY170" s="15">
        <f t="shared" si="228"/>
        <v>1</v>
      </c>
      <c r="AZ170" s="16">
        <f t="shared" si="259"/>
        <v>1</v>
      </c>
    </row>
    <row r="171" spans="2:53" ht="30" x14ac:dyDescent="0.3">
      <c r="B171" s="57">
        <v>167</v>
      </c>
      <c r="C171" s="29" t="s">
        <v>214</v>
      </c>
      <c r="D171" s="17" t="s">
        <v>218</v>
      </c>
      <c r="E171" s="12">
        <v>4</v>
      </c>
      <c r="F171" s="12">
        <f t="shared" si="211"/>
        <v>1</v>
      </c>
      <c r="G171" s="12" t="s">
        <v>40</v>
      </c>
      <c r="H171" s="12">
        <f t="shared" si="212"/>
        <v>1</v>
      </c>
      <c r="I171" s="12" t="s">
        <v>40</v>
      </c>
      <c r="J171" s="12">
        <f t="shared" si="213"/>
        <v>1</v>
      </c>
      <c r="K171" s="12" t="s">
        <v>40</v>
      </c>
      <c r="L171" s="12">
        <f t="shared" si="214"/>
        <v>1</v>
      </c>
      <c r="M171" s="12" t="s">
        <v>40</v>
      </c>
      <c r="N171" s="12">
        <f t="shared" si="215"/>
        <v>1</v>
      </c>
      <c r="O171" s="12" t="s">
        <v>40</v>
      </c>
      <c r="P171" s="12">
        <f t="shared" si="216"/>
        <v>1</v>
      </c>
      <c r="Q171" s="12" t="s">
        <v>40</v>
      </c>
      <c r="R171" s="12">
        <f t="shared" si="217"/>
        <v>1</v>
      </c>
      <c r="S171" s="12" t="s">
        <v>40</v>
      </c>
      <c r="T171" s="12">
        <f t="shared" si="218"/>
        <v>1</v>
      </c>
      <c r="U171" s="12" t="s">
        <v>40</v>
      </c>
      <c r="V171" s="12">
        <f t="shared" si="219"/>
        <v>1</v>
      </c>
      <c r="W171" s="12" t="s">
        <v>40</v>
      </c>
      <c r="X171" s="12">
        <f t="shared" si="220"/>
        <v>1</v>
      </c>
      <c r="Y171" s="12" t="s">
        <v>40</v>
      </c>
      <c r="Z171" s="12">
        <f t="shared" si="221"/>
        <v>1</v>
      </c>
      <c r="AA171" s="12" t="s">
        <v>40</v>
      </c>
      <c r="AB171" s="24"/>
      <c r="AC171" s="24"/>
      <c r="AD171" s="24"/>
      <c r="AE171" s="24"/>
      <c r="AF171" s="12">
        <f t="shared" si="277"/>
        <v>11</v>
      </c>
      <c r="AG171" s="13">
        <f t="shared" si="278"/>
        <v>1</v>
      </c>
      <c r="AH171" s="24"/>
      <c r="AI171" s="24"/>
      <c r="AJ171" s="12">
        <f t="shared" si="260"/>
        <v>1</v>
      </c>
      <c r="AK171" s="12" t="s">
        <v>40</v>
      </c>
      <c r="AL171" s="12">
        <f t="shared" si="279"/>
        <v>1</v>
      </c>
      <c r="AM171" s="13">
        <f t="shared" si="280"/>
        <v>1</v>
      </c>
      <c r="AN171" s="14">
        <f t="shared" si="222"/>
        <v>1</v>
      </c>
      <c r="AO171" s="12" t="s">
        <v>40</v>
      </c>
      <c r="AP171" s="14">
        <f t="shared" si="223"/>
        <v>1</v>
      </c>
      <c r="AQ171" s="12" t="s">
        <v>339</v>
      </c>
      <c r="AR171" s="14">
        <f t="shared" si="224"/>
        <v>1</v>
      </c>
      <c r="AS171" s="12" t="s">
        <v>339</v>
      </c>
      <c r="AT171" s="14">
        <f t="shared" si="225"/>
        <v>1</v>
      </c>
      <c r="AU171" s="12" t="s">
        <v>339</v>
      </c>
      <c r="AV171" s="14">
        <f t="shared" si="226"/>
        <v>1</v>
      </c>
      <c r="AW171" s="12" t="s">
        <v>339</v>
      </c>
      <c r="AX171" s="14">
        <f t="shared" si="227"/>
        <v>5</v>
      </c>
      <c r="AY171" s="15">
        <f t="shared" si="228"/>
        <v>1</v>
      </c>
      <c r="AZ171" s="16">
        <f t="shared" si="259"/>
        <v>1</v>
      </c>
    </row>
    <row r="172" spans="2:53" ht="30" x14ac:dyDescent="0.3">
      <c r="B172" s="57">
        <v>168</v>
      </c>
      <c r="C172" s="29" t="s">
        <v>214</v>
      </c>
      <c r="D172" s="17" t="s">
        <v>219</v>
      </c>
      <c r="E172" s="12">
        <v>4</v>
      </c>
      <c r="F172" s="12">
        <f t="shared" si="211"/>
        <v>1</v>
      </c>
      <c r="G172" s="12" t="s">
        <v>40</v>
      </c>
      <c r="H172" s="12">
        <f t="shared" si="212"/>
        <v>1</v>
      </c>
      <c r="I172" s="12" t="s">
        <v>40</v>
      </c>
      <c r="J172" s="12">
        <f t="shared" si="213"/>
        <v>1</v>
      </c>
      <c r="K172" s="12" t="s">
        <v>40</v>
      </c>
      <c r="L172" s="12">
        <f t="shared" si="214"/>
        <v>1</v>
      </c>
      <c r="M172" s="12" t="s">
        <v>40</v>
      </c>
      <c r="N172" s="12">
        <f t="shared" si="215"/>
        <v>1</v>
      </c>
      <c r="O172" s="12" t="s">
        <v>40</v>
      </c>
      <c r="P172" s="12">
        <f t="shared" si="216"/>
        <v>1</v>
      </c>
      <c r="Q172" s="12" t="s">
        <v>40</v>
      </c>
      <c r="R172" s="12">
        <f t="shared" si="217"/>
        <v>1</v>
      </c>
      <c r="S172" s="12" t="s">
        <v>40</v>
      </c>
      <c r="T172" s="12">
        <f t="shared" si="218"/>
        <v>1</v>
      </c>
      <c r="U172" s="12" t="s">
        <v>40</v>
      </c>
      <c r="V172" s="12">
        <f t="shared" si="219"/>
        <v>1</v>
      </c>
      <c r="W172" s="12" t="s">
        <v>40</v>
      </c>
      <c r="X172" s="12">
        <f t="shared" si="220"/>
        <v>1</v>
      </c>
      <c r="Y172" s="12" t="s">
        <v>40</v>
      </c>
      <c r="Z172" s="12">
        <f t="shared" si="221"/>
        <v>1</v>
      </c>
      <c r="AA172" s="12" t="s">
        <v>40</v>
      </c>
      <c r="AB172" s="24"/>
      <c r="AC172" s="24"/>
      <c r="AD172" s="24"/>
      <c r="AE172" s="24"/>
      <c r="AF172" s="12">
        <f t="shared" si="277"/>
        <v>11</v>
      </c>
      <c r="AG172" s="13">
        <f t="shared" si="278"/>
        <v>1</v>
      </c>
      <c r="AH172" s="24"/>
      <c r="AI172" s="24"/>
      <c r="AJ172" s="12">
        <f t="shared" si="260"/>
        <v>1</v>
      </c>
      <c r="AK172" s="12" t="s">
        <v>40</v>
      </c>
      <c r="AL172" s="12">
        <f t="shared" si="279"/>
        <v>1</v>
      </c>
      <c r="AM172" s="13">
        <f t="shared" si="280"/>
        <v>1</v>
      </c>
      <c r="AN172" s="14">
        <f t="shared" si="222"/>
        <v>1</v>
      </c>
      <c r="AO172" s="12" t="s">
        <v>40</v>
      </c>
      <c r="AP172" s="14">
        <f t="shared" si="223"/>
        <v>1</v>
      </c>
      <c r="AQ172" s="12" t="s">
        <v>339</v>
      </c>
      <c r="AR172" s="14">
        <f t="shared" si="224"/>
        <v>1</v>
      </c>
      <c r="AS172" s="12" t="s">
        <v>339</v>
      </c>
      <c r="AT172" s="14">
        <f t="shared" si="225"/>
        <v>1</v>
      </c>
      <c r="AU172" s="12" t="s">
        <v>339</v>
      </c>
      <c r="AV172" s="14">
        <f t="shared" si="226"/>
        <v>1</v>
      </c>
      <c r="AW172" s="12" t="s">
        <v>339</v>
      </c>
      <c r="AX172" s="14">
        <f t="shared" si="227"/>
        <v>5</v>
      </c>
      <c r="AY172" s="15">
        <f t="shared" si="228"/>
        <v>1</v>
      </c>
      <c r="AZ172" s="16">
        <f t="shared" si="259"/>
        <v>1</v>
      </c>
    </row>
    <row r="173" spans="2:53" x14ac:dyDescent="0.3">
      <c r="B173" s="57">
        <v>169</v>
      </c>
      <c r="C173" s="29" t="s">
        <v>214</v>
      </c>
      <c r="D173" s="17" t="s">
        <v>220</v>
      </c>
      <c r="E173" s="12">
        <v>4</v>
      </c>
      <c r="F173" s="12">
        <f t="shared" si="211"/>
        <v>1</v>
      </c>
      <c r="G173" s="12" t="s">
        <v>40</v>
      </c>
      <c r="H173" s="12">
        <f t="shared" si="212"/>
        <v>1</v>
      </c>
      <c r="I173" s="12" t="s">
        <v>40</v>
      </c>
      <c r="J173" s="12">
        <f t="shared" si="213"/>
        <v>1</v>
      </c>
      <c r="K173" s="12" t="s">
        <v>40</v>
      </c>
      <c r="L173" s="12">
        <f t="shared" si="214"/>
        <v>1</v>
      </c>
      <c r="M173" s="12" t="s">
        <v>40</v>
      </c>
      <c r="N173" s="12">
        <f t="shared" si="215"/>
        <v>1</v>
      </c>
      <c r="O173" s="12" t="s">
        <v>40</v>
      </c>
      <c r="P173" s="12">
        <f t="shared" si="216"/>
        <v>1</v>
      </c>
      <c r="Q173" s="12" t="s">
        <v>40</v>
      </c>
      <c r="R173" s="12">
        <f t="shared" si="217"/>
        <v>1</v>
      </c>
      <c r="S173" s="12" t="s">
        <v>40</v>
      </c>
      <c r="T173" s="12">
        <f t="shared" si="218"/>
        <v>1</v>
      </c>
      <c r="U173" s="12" t="s">
        <v>40</v>
      </c>
      <c r="V173" s="12">
        <f t="shared" si="219"/>
        <v>1</v>
      </c>
      <c r="W173" s="12" t="s">
        <v>40</v>
      </c>
      <c r="X173" s="12">
        <f t="shared" si="220"/>
        <v>1</v>
      </c>
      <c r="Y173" s="12" t="s">
        <v>40</v>
      </c>
      <c r="Z173" s="12">
        <f t="shared" si="221"/>
        <v>1</v>
      </c>
      <c r="AA173" s="12" t="s">
        <v>40</v>
      </c>
      <c r="AB173" s="24"/>
      <c r="AC173" s="24"/>
      <c r="AD173" s="24"/>
      <c r="AE173" s="24"/>
      <c r="AF173" s="12">
        <f t="shared" si="277"/>
        <v>11</v>
      </c>
      <c r="AG173" s="13">
        <f t="shared" si="278"/>
        <v>1</v>
      </c>
      <c r="AH173" s="24"/>
      <c r="AI173" s="24"/>
      <c r="AJ173" s="12">
        <f t="shared" si="260"/>
        <v>1</v>
      </c>
      <c r="AK173" s="12" t="s">
        <v>40</v>
      </c>
      <c r="AL173" s="12">
        <f t="shared" si="279"/>
        <v>1</v>
      </c>
      <c r="AM173" s="13">
        <f t="shared" si="280"/>
        <v>1</v>
      </c>
      <c r="AN173" s="14">
        <f t="shared" si="222"/>
        <v>1</v>
      </c>
      <c r="AO173" s="12" t="s">
        <v>40</v>
      </c>
      <c r="AP173" s="14">
        <f t="shared" si="223"/>
        <v>1</v>
      </c>
      <c r="AQ173" s="12" t="s">
        <v>339</v>
      </c>
      <c r="AR173" s="14">
        <f t="shared" si="224"/>
        <v>1</v>
      </c>
      <c r="AS173" s="12" t="s">
        <v>339</v>
      </c>
      <c r="AT173" s="14">
        <f t="shared" si="225"/>
        <v>1</v>
      </c>
      <c r="AU173" s="12" t="s">
        <v>339</v>
      </c>
      <c r="AV173" s="14">
        <f t="shared" si="226"/>
        <v>1</v>
      </c>
      <c r="AW173" s="12" t="s">
        <v>339</v>
      </c>
      <c r="AX173" s="14">
        <f t="shared" si="227"/>
        <v>5</v>
      </c>
      <c r="AY173" s="15">
        <f t="shared" si="228"/>
        <v>1</v>
      </c>
      <c r="AZ173" s="16">
        <f t="shared" si="259"/>
        <v>1</v>
      </c>
    </row>
    <row r="174" spans="2:53" ht="30" x14ac:dyDescent="0.3">
      <c r="B174" s="57">
        <v>170</v>
      </c>
      <c r="C174" s="29" t="s">
        <v>214</v>
      </c>
      <c r="D174" s="17" t="s">
        <v>221</v>
      </c>
      <c r="E174" s="18">
        <v>4</v>
      </c>
      <c r="F174" s="18">
        <f t="shared" si="211"/>
        <v>1</v>
      </c>
      <c r="G174" s="12" t="s">
        <v>40</v>
      </c>
      <c r="H174" s="18">
        <f t="shared" si="212"/>
        <v>1</v>
      </c>
      <c r="I174" s="12" t="s">
        <v>40</v>
      </c>
      <c r="J174" s="18">
        <f t="shared" si="213"/>
        <v>1</v>
      </c>
      <c r="K174" s="12" t="s">
        <v>40</v>
      </c>
      <c r="L174" s="18">
        <f t="shared" si="214"/>
        <v>1</v>
      </c>
      <c r="M174" s="12" t="s">
        <v>40</v>
      </c>
      <c r="N174" s="18">
        <f t="shared" si="215"/>
        <v>1</v>
      </c>
      <c r="O174" s="12" t="s">
        <v>40</v>
      </c>
      <c r="P174" s="18">
        <f t="shared" si="216"/>
        <v>1</v>
      </c>
      <c r="Q174" s="12" t="s">
        <v>40</v>
      </c>
      <c r="R174" s="18">
        <f t="shared" si="217"/>
        <v>1</v>
      </c>
      <c r="S174" s="12" t="s">
        <v>40</v>
      </c>
      <c r="T174" s="18">
        <f t="shared" si="218"/>
        <v>1</v>
      </c>
      <c r="U174" s="12" t="s">
        <v>40</v>
      </c>
      <c r="V174" s="18">
        <f t="shared" si="219"/>
        <v>1</v>
      </c>
      <c r="W174" s="12" t="s">
        <v>40</v>
      </c>
      <c r="X174" s="18">
        <f t="shared" si="220"/>
        <v>1</v>
      </c>
      <c r="Y174" s="12" t="s">
        <v>40</v>
      </c>
      <c r="Z174" s="18">
        <f t="shared" si="221"/>
        <v>1</v>
      </c>
      <c r="AA174" s="12" t="s">
        <v>40</v>
      </c>
      <c r="AB174" s="31"/>
      <c r="AC174" s="31"/>
      <c r="AD174" s="31"/>
      <c r="AE174" s="31"/>
      <c r="AF174" s="18">
        <f t="shared" si="277"/>
        <v>11</v>
      </c>
      <c r="AG174" s="19">
        <f t="shared" si="278"/>
        <v>1</v>
      </c>
      <c r="AH174" s="31"/>
      <c r="AI174" s="31"/>
      <c r="AJ174" s="18">
        <f t="shared" si="260"/>
        <v>1</v>
      </c>
      <c r="AK174" s="12" t="s">
        <v>40</v>
      </c>
      <c r="AL174" s="12">
        <f t="shared" si="279"/>
        <v>1</v>
      </c>
      <c r="AM174" s="13">
        <f t="shared" si="280"/>
        <v>1</v>
      </c>
      <c r="AN174" s="20">
        <f t="shared" si="222"/>
        <v>1</v>
      </c>
      <c r="AO174" s="12" t="s">
        <v>40</v>
      </c>
      <c r="AP174" s="20">
        <f t="shared" si="223"/>
        <v>1</v>
      </c>
      <c r="AQ174" s="12" t="s">
        <v>339</v>
      </c>
      <c r="AR174" s="20">
        <f t="shared" si="224"/>
        <v>1</v>
      </c>
      <c r="AS174" s="12" t="s">
        <v>339</v>
      </c>
      <c r="AT174" s="20">
        <f t="shared" si="225"/>
        <v>1</v>
      </c>
      <c r="AU174" s="12" t="s">
        <v>339</v>
      </c>
      <c r="AV174" s="20">
        <f t="shared" si="226"/>
        <v>1</v>
      </c>
      <c r="AW174" s="12" t="s">
        <v>339</v>
      </c>
      <c r="AX174" s="20">
        <f t="shared" si="227"/>
        <v>5</v>
      </c>
      <c r="AY174" s="21">
        <f t="shared" si="228"/>
        <v>1</v>
      </c>
      <c r="AZ174" s="16">
        <f t="shared" si="259"/>
        <v>1</v>
      </c>
    </row>
    <row r="175" spans="2:53" ht="30" x14ac:dyDescent="0.3">
      <c r="B175" s="57">
        <v>171</v>
      </c>
      <c r="C175" s="29" t="s">
        <v>214</v>
      </c>
      <c r="D175" s="17" t="s">
        <v>222</v>
      </c>
      <c r="E175" s="12">
        <v>4</v>
      </c>
      <c r="F175" s="12">
        <f t="shared" si="211"/>
        <v>1</v>
      </c>
      <c r="G175" s="12" t="s">
        <v>40</v>
      </c>
      <c r="H175" s="12">
        <f t="shared" si="212"/>
        <v>1</v>
      </c>
      <c r="I175" s="12" t="s">
        <v>40</v>
      </c>
      <c r="J175" s="12">
        <f t="shared" si="213"/>
        <v>1</v>
      </c>
      <c r="K175" s="12" t="s">
        <v>40</v>
      </c>
      <c r="L175" s="12">
        <f t="shared" si="214"/>
        <v>1</v>
      </c>
      <c r="M175" s="12" t="s">
        <v>40</v>
      </c>
      <c r="N175" s="12">
        <f t="shared" si="215"/>
        <v>1</v>
      </c>
      <c r="O175" s="12" t="s">
        <v>40</v>
      </c>
      <c r="P175" s="12">
        <f t="shared" si="216"/>
        <v>1</v>
      </c>
      <c r="Q175" s="12" t="s">
        <v>40</v>
      </c>
      <c r="R175" s="12">
        <f t="shared" si="217"/>
        <v>1</v>
      </c>
      <c r="S175" s="12" t="s">
        <v>40</v>
      </c>
      <c r="T175" s="12">
        <f t="shared" si="218"/>
        <v>1</v>
      </c>
      <c r="U175" s="12" t="s">
        <v>40</v>
      </c>
      <c r="V175" s="12">
        <f t="shared" si="219"/>
        <v>1</v>
      </c>
      <c r="W175" s="12" t="s">
        <v>40</v>
      </c>
      <c r="X175" s="12">
        <f t="shared" si="220"/>
        <v>1</v>
      </c>
      <c r="Y175" s="12" t="s">
        <v>40</v>
      </c>
      <c r="Z175" s="12">
        <f t="shared" si="221"/>
        <v>1</v>
      </c>
      <c r="AA175" s="12" t="s">
        <v>40</v>
      </c>
      <c r="AB175" s="24"/>
      <c r="AC175" s="24"/>
      <c r="AD175" s="24"/>
      <c r="AE175" s="24"/>
      <c r="AF175" s="12">
        <f t="shared" si="277"/>
        <v>11</v>
      </c>
      <c r="AG175" s="13">
        <f t="shared" si="278"/>
        <v>1</v>
      </c>
      <c r="AH175" s="24"/>
      <c r="AI175" s="24"/>
      <c r="AJ175" s="12">
        <f t="shared" si="260"/>
        <v>1</v>
      </c>
      <c r="AK175" s="12" t="s">
        <v>40</v>
      </c>
      <c r="AL175" s="12">
        <f t="shared" si="279"/>
        <v>1</v>
      </c>
      <c r="AM175" s="13">
        <f t="shared" si="280"/>
        <v>1</v>
      </c>
      <c r="AN175" s="14">
        <f t="shared" si="222"/>
        <v>1</v>
      </c>
      <c r="AO175" s="12" t="s">
        <v>40</v>
      </c>
      <c r="AP175" s="14">
        <f t="shared" si="223"/>
        <v>1</v>
      </c>
      <c r="AQ175" s="12" t="s">
        <v>339</v>
      </c>
      <c r="AR175" s="14">
        <f t="shared" si="224"/>
        <v>1</v>
      </c>
      <c r="AS175" s="12" t="s">
        <v>339</v>
      </c>
      <c r="AT175" s="14">
        <f t="shared" si="225"/>
        <v>1</v>
      </c>
      <c r="AU175" s="12" t="s">
        <v>339</v>
      </c>
      <c r="AV175" s="14">
        <f t="shared" si="226"/>
        <v>1</v>
      </c>
      <c r="AW175" s="12" t="s">
        <v>339</v>
      </c>
      <c r="AX175" s="14">
        <f t="shared" si="227"/>
        <v>5</v>
      </c>
      <c r="AY175" s="15">
        <f t="shared" si="228"/>
        <v>1</v>
      </c>
      <c r="AZ175" s="16">
        <f t="shared" si="259"/>
        <v>1</v>
      </c>
    </row>
    <row r="176" spans="2:53" s="23" customFormat="1" ht="30" x14ac:dyDescent="0.3">
      <c r="B176" s="57">
        <v>172</v>
      </c>
      <c r="C176" s="29" t="s">
        <v>214</v>
      </c>
      <c r="D176" s="17" t="s">
        <v>223</v>
      </c>
      <c r="E176" s="18">
        <v>3</v>
      </c>
      <c r="F176" s="18">
        <f t="shared" si="211"/>
        <v>1</v>
      </c>
      <c r="G176" s="12" t="s">
        <v>40</v>
      </c>
      <c r="H176" s="18">
        <f t="shared" si="212"/>
        <v>1</v>
      </c>
      <c r="I176" s="12" t="s">
        <v>40</v>
      </c>
      <c r="J176" s="18">
        <f t="shared" si="213"/>
        <v>1</v>
      </c>
      <c r="K176" s="12" t="s">
        <v>40</v>
      </c>
      <c r="L176" s="18">
        <f t="shared" si="214"/>
        <v>1</v>
      </c>
      <c r="M176" s="12" t="s">
        <v>40</v>
      </c>
      <c r="N176" s="18">
        <f t="shared" si="215"/>
        <v>1</v>
      </c>
      <c r="O176" s="12" t="s">
        <v>40</v>
      </c>
      <c r="P176" s="18">
        <f t="shared" si="216"/>
        <v>1</v>
      </c>
      <c r="Q176" s="12" t="s">
        <v>40</v>
      </c>
      <c r="R176" s="18">
        <f t="shared" si="217"/>
        <v>0</v>
      </c>
      <c r="S176" s="12" t="s">
        <v>61</v>
      </c>
      <c r="T176" s="18">
        <f t="shared" si="218"/>
        <v>1</v>
      </c>
      <c r="U176" s="12" t="s">
        <v>40</v>
      </c>
      <c r="V176" s="18">
        <f t="shared" si="219"/>
        <v>1</v>
      </c>
      <c r="W176" s="12" t="s">
        <v>40</v>
      </c>
      <c r="X176" s="18">
        <f t="shared" si="220"/>
        <v>1</v>
      </c>
      <c r="Y176" s="12" t="s">
        <v>40</v>
      </c>
      <c r="Z176" s="18">
        <f t="shared" si="221"/>
        <v>1</v>
      </c>
      <c r="AA176" s="12" t="s">
        <v>40</v>
      </c>
      <c r="AB176" s="18">
        <f t="shared" si="270"/>
        <v>1</v>
      </c>
      <c r="AC176" s="18" t="s">
        <v>40</v>
      </c>
      <c r="AD176" s="18">
        <f t="shared" si="271"/>
        <v>1</v>
      </c>
      <c r="AE176" s="12" t="s">
        <v>40</v>
      </c>
      <c r="AF176" s="18">
        <f t="shared" si="272"/>
        <v>12</v>
      </c>
      <c r="AG176" s="19">
        <f t="shared" si="273"/>
        <v>0.92307692307692313</v>
      </c>
      <c r="AH176" s="18">
        <f t="shared" si="274"/>
        <v>1</v>
      </c>
      <c r="AI176" s="12" t="s">
        <v>40</v>
      </c>
      <c r="AJ176" s="18">
        <f t="shared" si="260"/>
        <v>1</v>
      </c>
      <c r="AK176" s="12" t="s">
        <v>40</v>
      </c>
      <c r="AL176" s="18">
        <f t="shared" si="275"/>
        <v>2</v>
      </c>
      <c r="AM176" s="19">
        <f t="shared" si="276"/>
        <v>1</v>
      </c>
      <c r="AN176" s="20">
        <f t="shared" si="222"/>
        <v>1</v>
      </c>
      <c r="AO176" s="12" t="s">
        <v>40</v>
      </c>
      <c r="AP176" s="20">
        <f t="shared" si="223"/>
        <v>1</v>
      </c>
      <c r="AQ176" s="12" t="s">
        <v>339</v>
      </c>
      <c r="AR176" s="20">
        <f t="shared" si="224"/>
        <v>1</v>
      </c>
      <c r="AS176" s="12" t="s">
        <v>339</v>
      </c>
      <c r="AT176" s="20">
        <f t="shared" si="225"/>
        <v>1</v>
      </c>
      <c r="AU176" s="12" t="s">
        <v>339</v>
      </c>
      <c r="AV176" s="20">
        <f t="shared" si="226"/>
        <v>1</v>
      </c>
      <c r="AW176" s="12" t="s">
        <v>339</v>
      </c>
      <c r="AX176" s="20">
        <f t="shared" si="227"/>
        <v>5</v>
      </c>
      <c r="AY176" s="21">
        <f t="shared" si="228"/>
        <v>1</v>
      </c>
      <c r="AZ176" s="16">
        <f t="shared" si="259"/>
        <v>0.97435897435897445</v>
      </c>
      <c r="BA176" s="22"/>
    </row>
    <row r="177" spans="2:53" x14ac:dyDescent="0.3">
      <c r="B177" s="57">
        <v>173</v>
      </c>
      <c r="C177" s="29" t="s">
        <v>214</v>
      </c>
      <c r="D177" s="17" t="s">
        <v>224</v>
      </c>
      <c r="E177" s="12">
        <v>4</v>
      </c>
      <c r="F177" s="12">
        <f t="shared" si="211"/>
        <v>1</v>
      </c>
      <c r="G177" s="12" t="s">
        <v>40</v>
      </c>
      <c r="H177" s="12">
        <f t="shared" si="212"/>
        <v>1</v>
      </c>
      <c r="I177" s="12" t="s">
        <v>40</v>
      </c>
      <c r="J177" s="12">
        <f t="shared" si="213"/>
        <v>1</v>
      </c>
      <c r="K177" s="12" t="s">
        <v>40</v>
      </c>
      <c r="L177" s="12">
        <f t="shared" si="214"/>
        <v>1</v>
      </c>
      <c r="M177" s="12" t="s">
        <v>40</v>
      </c>
      <c r="N177" s="12">
        <f t="shared" si="215"/>
        <v>1</v>
      </c>
      <c r="O177" s="12" t="s">
        <v>40</v>
      </c>
      <c r="P177" s="12">
        <f t="shared" si="216"/>
        <v>1</v>
      </c>
      <c r="Q177" s="12" t="s">
        <v>40</v>
      </c>
      <c r="R177" s="12">
        <f t="shared" si="217"/>
        <v>1</v>
      </c>
      <c r="S177" s="12" t="s">
        <v>40</v>
      </c>
      <c r="T177" s="12">
        <f t="shared" si="218"/>
        <v>1</v>
      </c>
      <c r="U177" s="12" t="s">
        <v>40</v>
      </c>
      <c r="V177" s="12">
        <f t="shared" si="219"/>
        <v>1</v>
      </c>
      <c r="W177" s="12" t="s">
        <v>40</v>
      </c>
      <c r="X177" s="12">
        <f t="shared" si="220"/>
        <v>1</v>
      </c>
      <c r="Y177" s="12" t="s">
        <v>40</v>
      </c>
      <c r="Z177" s="12">
        <f t="shared" si="221"/>
        <v>1</v>
      </c>
      <c r="AA177" s="12" t="s">
        <v>40</v>
      </c>
      <c r="AB177" s="24"/>
      <c r="AC177" s="24"/>
      <c r="AD177" s="24"/>
      <c r="AE177" s="24"/>
      <c r="AF177" s="12">
        <f>F177+H177+J177+L177+N177+P177+R177+T177+V177+X177+Z177</f>
        <v>11</v>
      </c>
      <c r="AG177" s="13">
        <f>AF177/11</f>
        <v>1</v>
      </c>
      <c r="AH177" s="24"/>
      <c r="AI177" s="24"/>
      <c r="AJ177" s="12">
        <f t="shared" si="260"/>
        <v>1</v>
      </c>
      <c r="AK177" s="12" t="s">
        <v>40</v>
      </c>
      <c r="AL177" s="12">
        <f>+AJ177</f>
        <v>1</v>
      </c>
      <c r="AM177" s="13">
        <f>AL177/1</f>
        <v>1</v>
      </c>
      <c r="AN177" s="14">
        <f t="shared" si="222"/>
        <v>1</v>
      </c>
      <c r="AO177" s="12" t="s">
        <v>40</v>
      </c>
      <c r="AP177" s="14">
        <f t="shared" si="223"/>
        <v>1</v>
      </c>
      <c r="AQ177" s="12" t="s">
        <v>339</v>
      </c>
      <c r="AR177" s="14">
        <f t="shared" si="224"/>
        <v>1</v>
      </c>
      <c r="AS177" s="12" t="s">
        <v>339</v>
      </c>
      <c r="AT177" s="14">
        <f t="shared" si="225"/>
        <v>1</v>
      </c>
      <c r="AU177" s="12" t="s">
        <v>339</v>
      </c>
      <c r="AV177" s="14">
        <f t="shared" si="226"/>
        <v>1</v>
      </c>
      <c r="AW177" s="12" t="s">
        <v>339</v>
      </c>
      <c r="AX177" s="14">
        <f t="shared" si="227"/>
        <v>5</v>
      </c>
      <c r="AY177" s="15">
        <f t="shared" si="228"/>
        <v>1</v>
      </c>
      <c r="AZ177" s="16">
        <f t="shared" si="259"/>
        <v>1</v>
      </c>
    </row>
    <row r="178" spans="2:53" s="23" customFormat="1" x14ac:dyDescent="0.3">
      <c r="B178" s="57">
        <v>174</v>
      </c>
      <c r="C178" s="29" t="s">
        <v>214</v>
      </c>
      <c r="D178" s="17" t="s">
        <v>225</v>
      </c>
      <c r="E178" s="18">
        <v>3</v>
      </c>
      <c r="F178" s="18">
        <f t="shared" si="211"/>
        <v>1</v>
      </c>
      <c r="G178" s="12" t="s">
        <v>40</v>
      </c>
      <c r="H178" s="18">
        <f t="shared" si="212"/>
        <v>1</v>
      </c>
      <c r="I178" s="12" t="s">
        <v>40</v>
      </c>
      <c r="J178" s="18">
        <f t="shared" si="213"/>
        <v>1</v>
      </c>
      <c r="K178" s="12" t="s">
        <v>40</v>
      </c>
      <c r="L178" s="18">
        <f t="shared" si="214"/>
        <v>1</v>
      </c>
      <c r="M178" s="12" t="s">
        <v>40</v>
      </c>
      <c r="N178" s="18">
        <f t="shared" si="215"/>
        <v>1</v>
      </c>
      <c r="O178" s="12" t="s">
        <v>40</v>
      </c>
      <c r="P178" s="18">
        <f t="shared" si="216"/>
        <v>1</v>
      </c>
      <c r="Q178" s="12" t="s">
        <v>40</v>
      </c>
      <c r="R178" s="18">
        <f t="shared" si="217"/>
        <v>1</v>
      </c>
      <c r="S178" s="12" t="s">
        <v>40</v>
      </c>
      <c r="T178" s="18">
        <f t="shared" si="218"/>
        <v>1</v>
      </c>
      <c r="U178" s="12" t="s">
        <v>40</v>
      </c>
      <c r="V178" s="18">
        <f t="shared" si="219"/>
        <v>1</v>
      </c>
      <c r="W178" s="12" t="s">
        <v>40</v>
      </c>
      <c r="X178" s="18">
        <f t="shared" si="220"/>
        <v>1</v>
      </c>
      <c r="Y178" s="12" t="s">
        <v>40</v>
      </c>
      <c r="Z178" s="18">
        <f t="shared" si="221"/>
        <v>1</v>
      </c>
      <c r="AA178" s="12" t="s">
        <v>40</v>
      </c>
      <c r="AB178" s="18">
        <f t="shared" si="270"/>
        <v>1</v>
      </c>
      <c r="AC178" s="18" t="s">
        <v>40</v>
      </c>
      <c r="AD178" s="18">
        <f t="shared" si="271"/>
        <v>0</v>
      </c>
      <c r="AE178" s="12" t="s">
        <v>61</v>
      </c>
      <c r="AF178" s="18">
        <f t="shared" si="272"/>
        <v>12</v>
      </c>
      <c r="AG178" s="19">
        <f t="shared" si="273"/>
        <v>0.92307692307692313</v>
      </c>
      <c r="AH178" s="18">
        <f t="shared" si="274"/>
        <v>0</v>
      </c>
      <c r="AI178" s="12" t="s">
        <v>61</v>
      </c>
      <c r="AJ178" s="18">
        <f t="shared" si="260"/>
        <v>1</v>
      </c>
      <c r="AK178" s="12" t="s">
        <v>40</v>
      </c>
      <c r="AL178" s="18">
        <f t="shared" si="275"/>
        <v>1</v>
      </c>
      <c r="AM178" s="19">
        <f t="shared" si="276"/>
        <v>0.5</v>
      </c>
      <c r="AN178" s="20">
        <f t="shared" si="222"/>
        <v>1</v>
      </c>
      <c r="AO178" s="12" t="s">
        <v>40</v>
      </c>
      <c r="AP178" s="20">
        <f t="shared" si="223"/>
        <v>1</v>
      </c>
      <c r="AQ178" s="12" t="s">
        <v>339</v>
      </c>
      <c r="AR178" s="20">
        <f t="shared" si="224"/>
        <v>1</v>
      </c>
      <c r="AS178" s="12" t="s">
        <v>339</v>
      </c>
      <c r="AT178" s="20">
        <f t="shared" si="225"/>
        <v>1</v>
      </c>
      <c r="AU178" s="12" t="s">
        <v>339</v>
      </c>
      <c r="AV178" s="20">
        <f t="shared" si="226"/>
        <v>1</v>
      </c>
      <c r="AW178" s="12" t="s">
        <v>339</v>
      </c>
      <c r="AX178" s="20">
        <f t="shared" si="227"/>
        <v>5</v>
      </c>
      <c r="AY178" s="21">
        <f t="shared" si="228"/>
        <v>1</v>
      </c>
      <c r="AZ178" s="16">
        <f t="shared" si="259"/>
        <v>0.80769230769230782</v>
      </c>
      <c r="BA178" s="22"/>
    </row>
    <row r="179" spans="2:53" x14ac:dyDescent="0.3">
      <c r="B179" s="57">
        <v>175</v>
      </c>
      <c r="C179" s="29" t="s">
        <v>214</v>
      </c>
      <c r="D179" s="17" t="s">
        <v>226</v>
      </c>
      <c r="E179" s="12">
        <v>4</v>
      </c>
      <c r="F179" s="12">
        <f t="shared" si="211"/>
        <v>1</v>
      </c>
      <c r="G179" s="12" t="s">
        <v>40</v>
      </c>
      <c r="H179" s="12">
        <f t="shared" si="212"/>
        <v>1</v>
      </c>
      <c r="I179" s="12" t="s">
        <v>40</v>
      </c>
      <c r="J179" s="12">
        <f t="shared" si="213"/>
        <v>1</v>
      </c>
      <c r="K179" s="12" t="s">
        <v>40</v>
      </c>
      <c r="L179" s="12">
        <f t="shared" si="214"/>
        <v>1</v>
      </c>
      <c r="M179" s="12" t="s">
        <v>40</v>
      </c>
      <c r="N179" s="12">
        <f t="shared" si="215"/>
        <v>1</v>
      </c>
      <c r="O179" s="12" t="s">
        <v>40</v>
      </c>
      <c r="P179" s="12">
        <f t="shared" si="216"/>
        <v>1</v>
      </c>
      <c r="Q179" s="12" t="s">
        <v>40</v>
      </c>
      <c r="R179" s="12">
        <f t="shared" si="217"/>
        <v>0</v>
      </c>
      <c r="S179" s="12" t="s">
        <v>61</v>
      </c>
      <c r="T179" s="12">
        <f t="shared" si="218"/>
        <v>0</v>
      </c>
      <c r="U179" s="12" t="s">
        <v>61</v>
      </c>
      <c r="V179" s="12">
        <f t="shared" si="219"/>
        <v>1</v>
      </c>
      <c r="W179" s="12" t="s">
        <v>40</v>
      </c>
      <c r="X179" s="12">
        <f t="shared" si="220"/>
        <v>1</v>
      </c>
      <c r="Y179" s="12" t="s">
        <v>40</v>
      </c>
      <c r="Z179" s="12">
        <f t="shared" si="221"/>
        <v>1</v>
      </c>
      <c r="AA179" s="12" t="s">
        <v>40</v>
      </c>
      <c r="AB179" s="24"/>
      <c r="AC179" s="24"/>
      <c r="AD179" s="24"/>
      <c r="AE179" s="24"/>
      <c r="AF179" s="12">
        <f t="shared" ref="AF179" si="281">F179+H179+J179+L179+N179+P179+R179+T179+V179+X179+Z179</f>
        <v>9</v>
      </c>
      <c r="AG179" s="13">
        <f t="shared" ref="AG179" si="282">AF179/11</f>
        <v>0.81818181818181823</v>
      </c>
      <c r="AH179" s="24"/>
      <c r="AI179" s="24"/>
      <c r="AJ179" s="12">
        <f t="shared" si="260"/>
        <v>1</v>
      </c>
      <c r="AK179" s="12" t="s">
        <v>40</v>
      </c>
      <c r="AL179" s="12">
        <f t="shared" ref="AL179" si="283">+AJ179</f>
        <v>1</v>
      </c>
      <c r="AM179" s="13">
        <f t="shared" ref="AM179" si="284">AL179/1</f>
        <v>1</v>
      </c>
      <c r="AN179" s="14">
        <f t="shared" si="222"/>
        <v>0</v>
      </c>
      <c r="AO179" s="12" t="s">
        <v>61</v>
      </c>
      <c r="AP179" s="14">
        <f t="shared" si="223"/>
        <v>0</v>
      </c>
      <c r="AQ179" s="12" t="s">
        <v>61</v>
      </c>
      <c r="AR179" s="14">
        <f t="shared" si="224"/>
        <v>0</v>
      </c>
      <c r="AS179" s="12" t="s">
        <v>61</v>
      </c>
      <c r="AT179" s="14">
        <f t="shared" si="225"/>
        <v>0</v>
      </c>
      <c r="AU179" s="12" t="s">
        <v>61</v>
      </c>
      <c r="AV179" s="14">
        <f t="shared" si="226"/>
        <v>1</v>
      </c>
      <c r="AW179" s="12" t="s">
        <v>339</v>
      </c>
      <c r="AX179" s="14">
        <f t="shared" si="227"/>
        <v>1</v>
      </c>
      <c r="AY179" s="15">
        <f t="shared" si="228"/>
        <v>0.2</v>
      </c>
      <c r="AZ179" s="16">
        <f t="shared" si="259"/>
        <v>0.67272727272727284</v>
      </c>
    </row>
    <row r="180" spans="2:53" s="23" customFormat="1" ht="30" x14ac:dyDescent="0.3">
      <c r="B180" s="57">
        <v>176</v>
      </c>
      <c r="C180" s="29" t="s">
        <v>214</v>
      </c>
      <c r="D180" s="17" t="s">
        <v>227</v>
      </c>
      <c r="E180" s="18">
        <v>3</v>
      </c>
      <c r="F180" s="18">
        <f t="shared" si="211"/>
        <v>1</v>
      </c>
      <c r="G180" s="12" t="s">
        <v>40</v>
      </c>
      <c r="H180" s="18">
        <f t="shared" si="212"/>
        <v>1</v>
      </c>
      <c r="I180" s="12" t="s">
        <v>40</v>
      </c>
      <c r="J180" s="18">
        <f t="shared" si="213"/>
        <v>1</v>
      </c>
      <c r="K180" s="12" t="s">
        <v>40</v>
      </c>
      <c r="L180" s="18">
        <f t="shared" si="214"/>
        <v>1</v>
      </c>
      <c r="M180" s="12" t="s">
        <v>40</v>
      </c>
      <c r="N180" s="18">
        <f t="shared" si="215"/>
        <v>1</v>
      </c>
      <c r="O180" s="12" t="s">
        <v>40</v>
      </c>
      <c r="P180" s="18">
        <f t="shared" si="216"/>
        <v>1</v>
      </c>
      <c r="Q180" s="12" t="s">
        <v>40</v>
      </c>
      <c r="R180" s="18">
        <f t="shared" si="217"/>
        <v>1</v>
      </c>
      <c r="S180" s="12" t="s">
        <v>40</v>
      </c>
      <c r="T180" s="18">
        <f t="shared" si="218"/>
        <v>1</v>
      </c>
      <c r="U180" s="12" t="s">
        <v>40</v>
      </c>
      <c r="V180" s="18">
        <f t="shared" si="219"/>
        <v>1</v>
      </c>
      <c r="W180" s="12" t="s">
        <v>40</v>
      </c>
      <c r="X180" s="18">
        <f t="shared" si="220"/>
        <v>1</v>
      </c>
      <c r="Y180" s="12" t="s">
        <v>40</v>
      </c>
      <c r="Z180" s="18">
        <f t="shared" si="221"/>
        <v>1</v>
      </c>
      <c r="AA180" s="12" t="s">
        <v>40</v>
      </c>
      <c r="AB180" s="18">
        <f t="shared" si="270"/>
        <v>1</v>
      </c>
      <c r="AC180" s="18" t="s">
        <v>40</v>
      </c>
      <c r="AD180" s="18">
        <f t="shared" si="271"/>
        <v>1</v>
      </c>
      <c r="AE180" s="12" t="s">
        <v>40</v>
      </c>
      <c r="AF180" s="18">
        <f t="shared" ref="AF180:AF195" si="285">F180+H180+J180+L180+N180+P180+R180+T180+V180+X180+Z180+AB180+AD180</f>
        <v>13</v>
      </c>
      <c r="AG180" s="19">
        <f>AF180/13</f>
        <v>1</v>
      </c>
      <c r="AH180" s="18">
        <f t="shared" ref="AH180:AH195" si="286">IF(MID(TRIM(AI180),1,2)="no",0,1)</f>
        <v>1</v>
      </c>
      <c r="AI180" s="12" t="s">
        <v>40</v>
      </c>
      <c r="AJ180" s="18">
        <f t="shared" si="260"/>
        <v>1</v>
      </c>
      <c r="AK180" s="12" t="s">
        <v>40</v>
      </c>
      <c r="AL180" s="18">
        <f t="shared" si="275"/>
        <v>2</v>
      </c>
      <c r="AM180" s="19">
        <f t="shared" si="276"/>
        <v>1</v>
      </c>
      <c r="AN180" s="20">
        <f t="shared" si="222"/>
        <v>1</v>
      </c>
      <c r="AO180" s="12" t="s">
        <v>40</v>
      </c>
      <c r="AP180" s="20">
        <f t="shared" si="223"/>
        <v>1</v>
      </c>
      <c r="AQ180" s="12" t="s">
        <v>339</v>
      </c>
      <c r="AR180" s="20">
        <f t="shared" si="224"/>
        <v>1</v>
      </c>
      <c r="AS180" s="12" t="s">
        <v>339</v>
      </c>
      <c r="AT180" s="20">
        <f t="shared" si="225"/>
        <v>1</v>
      </c>
      <c r="AU180" s="12" t="s">
        <v>339</v>
      </c>
      <c r="AV180" s="20">
        <f t="shared" si="226"/>
        <v>1</v>
      </c>
      <c r="AW180" s="12" t="s">
        <v>339</v>
      </c>
      <c r="AX180" s="20">
        <f t="shared" si="227"/>
        <v>5</v>
      </c>
      <c r="AY180" s="21">
        <f t="shared" si="228"/>
        <v>1</v>
      </c>
      <c r="AZ180" s="16">
        <f t="shared" si="259"/>
        <v>1</v>
      </c>
      <c r="BA180" s="22"/>
    </row>
    <row r="181" spans="2:53" s="23" customFormat="1" ht="30" x14ac:dyDescent="0.3">
      <c r="B181" s="57">
        <v>177</v>
      </c>
      <c r="C181" s="29" t="s">
        <v>214</v>
      </c>
      <c r="D181" s="17" t="s">
        <v>228</v>
      </c>
      <c r="E181" s="18">
        <v>3</v>
      </c>
      <c r="F181" s="18">
        <f t="shared" si="211"/>
        <v>1</v>
      </c>
      <c r="G181" s="12" t="s">
        <v>40</v>
      </c>
      <c r="H181" s="18">
        <f t="shared" si="212"/>
        <v>1</v>
      </c>
      <c r="I181" s="12" t="s">
        <v>40</v>
      </c>
      <c r="J181" s="18">
        <f t="shared" si="213"/>
        <v>1</v>
      </c>
      <c r="K181" s="12" t="s">
        <v>40</v>
      </c>
      <c r="L181" s="18">
        <f t="shared" si="214"/>
        <v>1</v>
      </c>
      <c r="M181" s="12" t="s">
        <v>40</v>
      </c>
      <c r="N181" s="18">
        <f t="shared" si="215"/>
        <v>1</v>
      </c>
      <c r="O181" s="12" t="s">
        <v>40</v>
      </c>
      <c r="P181" s="18">
        <f t="shared" si="216"/>
        <v>1</v>
      </c>
      <c r="Q181" s="12" t="s">
        <v>40</v>
      </c>
      <c r="R181" s="18">
        <f t="shared" si="217"/>
        <v>1</v>
      </c>
      <c r="S181" s="12" t="s">
        <v>40</v>
      </c>
      <c r="T181" s="18">
        <f t="shared" si="218"/>
        <v>1</v>
      </c>
      <c r="U181" s="12" t="s">
        <v>40</v>
      </c>
      <c r="V181" s="18">
        <f t="shared" si="219"/>
        <v>1</v>
      </c>
      <c r="W181" s="12" t="s">
        <v>40</v>
      </c>
      <c r="X181" s="18">
        <f t="shared" si="220"/>
        <v>1</v>
      </c>
      <c r="Y181" s="12" t="s">
        <v>40</v>
      </c>
      <c r="Z181" s="18">
        <f t="shared" si="221"/>
        <v>1</v>
      </c>
      <c r="AA181" s="12" t="s">
        <v>40</v>
      </c>
      <c r="AB181" s="18">
        <f t="shared" si="270"/>
        <v>1</v>
      </c>
      <c r="AC181" s="18" t="s">
        <v>40</v>
      </c>
      <c r="AD181" s="18">
        <f t="shared" si="271"/>
        <v>1</v>
      </c>
      <c r="AE181" s="12" t="s">
        <v>40</v>
      </c>
      <c r="AF181" s="18">
        <f t="shared" si="285"/>
        <v>13</v>
      </c>
      <c r="AG181" s="19">
        <f t="shared" ref="AG181:AG194" si="287">AF181/13</f>
        <v>1</v>
      </c>
      <c r="AH181" s="18">
        <f t="shared" si="286"/>
        <v>1</v>
      </c>
      <c r="AI181" s="12" t="s">
        <v>40</v>
      </c>
      <c r="AJ181" s="18">
        <f t="shared" si="260"/>
        <v>1</v>
      </c>
      <c r="AK181" s="12" t="s">
        <v>40</v>
      </c>
      <c r="AL181" s="18">
        <f t="shared" si="275"/>
        <v>2</v>
      </c>
      <c r="AM181" s="19">
        <f t="shared" si="276"/>
        <v>1</v>
      </c>
      <c r="AN181" s="20">
        <f t="shared" si="222"/>
        <v>1</v>
      </c>
      <c r="AO181" s="12" t="s">
        <v>40</v>
      </c>
      <c r="AP181" s="20">
        <f t="shared" si="223"/>
        <v>1</v>
      </c>
      <c r="AQ181" s="12" t="s">
        <v>339</v>
      </c>
      <c r="AR181" s="20">
        <f t="shared" si="224"/>
        <v>1</v>
      </c>
      <c r="AS181" s="12" t="s">
        <v>339</v>
      </c>
      <c r="AT181" s="20">
        <f t="shared" si="225"/>
        <v>1</v>
      </c>
      <c r="AU181" s="12" t="s">
        <v>339</v>
      </c>
      <c r="AV181" s="20">
        <f t="shared" si="226"/>
        <v>0</v>
      </c>
      <c r="AW181" s="12" t="s">
        <v>61</v>
      </c>
      <c r="AX181" s="20">
        <f t="shared" si="227"/>
        <v>4</v>
      </c>
      <c r="AY181" s="21">
        <f t="shared" si="228"/>
        <v>0.8</v>
      </c>
      <c r="AZ181" s="16">
        <f t="shared" si="259"/>
        <v>0.93333333333333324</v>
      </c>
      <c r="BA181" s="22"/>
    </row>
    <row r="182" spans="2:53" s="23" customFormat="1" x14ac:dyDescent="0.3">
      <c r="B182" s="57">
        <v>178</v>
      </c>
      <c r="C182" s="29" t="s">
        <v>214</v>
      </c>
      <c r="D182" s="17" t="s">
        <v>229</v>
      </c>
      <c r="E182" s="18">
        <v>3</v>
      </c>
      <c r="F182" s="18">
        <f t="shared" si="211"/>
        <v>1</v>
      </c>
      <c r="G182" s="12" t="s">
        <v>40</v>
      </c>
      <c r="H182" s="18">
        <f t="shared" si="212"/>
        <v>1</v>
      </c>
      <c r="I182" s="12" t="s">
        <v>40</v>
      </c>
      <c r="J182" s="18">
        <f t="shared" si="213"/>
        <v>1</v>
      </c>
      <c r="K182" s="12" t="s">
        <v>40</v>
      </c>
      <c r="L182" s="18">
        <f t="shared" si="214"/>
        <v>1</v>
      </c>
      <c r="M182" s="12" t="s">
        <v>40</v>
      </c>
      <c r="N182" s="18">
        <f t="shared" si="215"/>
        <v>1</v>
      </c>
      <c r="O182" s="12" t="s">
        <v>40</v>
      </c>
      <c r="P182" s="18">
        <f t="shared" si="216"/>
        <v>1</v>
      </c>
      <c r="Q182" s="12" t="s">
        <v>40</v>
      </c>
      <c r="R182" s="18">
        <f t="shared" si="217"/>
        <v>1</v>
      </c>
      <c r="S182" s="12" t="s">
        <v>40</v>
      </c>
      <c r="T182" s="18">
        <f t="shared" si="218"/>
        <v>1</v>
      </c>
      <c r="U182" s="12" t="s">
        <v>40</v>
      </c>
      <c r="V182" s="18">
        <f t="shared" si="219"/>
        <v>1</v>
      </c>
      <c r="W182" s="12" t="s">
        <v>40</v>
      </c>
      <c r="X182" s="18">
        <f t="shared" si="220"/>
        <v>1</v>
      </c>
      <c r="Y182" s="12" t="s">
        <v>40</v>
      </c>
      <c r="Z182" s="18">
        <f t="shared" si="221"/>
        <v>1</v>
      </c>
      <c r="AA182" s="12" t="s">
        <v>40</v>
      </c>
      <c r="AB182" s="18">
        <f t="shared" si="270"/>
        <v>1</v>
      </c>
      <c r="AC182" s="18" t="s">
        <v>40</v>
      </c>
      <c r="AD182" s="18">
        <f t="shared" si="271"/>
        <v>1</v>
      </c>
      <c r="AE182" s="12" t="s">
        <v>40</v>
      </c>
      <c r="AF182" s="18">
        <f t="shared" si="285"/>
        <v>13</v>
      </c>
      <c r="AG182" s="19">
        <f t="shared" si="287"/>
        <v>1</v>
      </c>
      <c r="AH182" s="18">
        <f t="shared" si="286"/>
        <v>1</v>
      </c>
      <c r="AI182" s="12" t="s">
        <v>40</v>
      </c>
      <c r="AJ182" s="18">
        <f t="shared" si="260"/>
        <v>1</v>
      </c>
      <c r="AK182" s="12" t="s">
        <v>40</v>
      </c>
      <c r="AL182" s="18">
        <f t="shared" si="275"/>
        <v>2</v>
      </c>
      <c r="AM182" s="19">
        <f t="shared" si="276"/>
        <v>1</v>
      </c>
      <c r="AN182" s="20">
        <f t="shared" si="222"/>
        <v>1</v>
      </c>
      <c r="AO182" s="12" t="s">
        <v>40</v>
      </c>
      <c r="AP182" s="20">
        <f t="shared" si="223"/>
        <v>1</v>
      </c>
      <c r="AQ182" s="12" t="s">
        <v>339</v>
      </c>
      <c r="AR182" s="20">
        <f t="shared" si="224"/>
        <v>1</v>
      </c>
      <c r="AS182" s="12" t="s">
        <v>339</v>
      </c>
      <c r="AT182" s="20">
        <f t="shared" si="225"/>
        <v>1</v>
      </c>
      <c r="AU182" s="12" t="s">
        <v>339</v>
      </c>
      <c r="AV182" s="20">
        <f t="shared" si="226"/>
        <v>1</v>
      </c>
      <c r="AW182" s="12" t="s">
        <v>339</v>
      </c>
      <c r="AX182" s="20">
        <f t="shared" si="227"/>
        <v>5</v>
      </c>
      <c r="AY182" s="21">
        <f t="shared" si="228"/>
        <v>1</v>
      </c>
      <c r="AZ182" s="16">
        <f t="shared" si="259"/>
        <v>1</v>
      </c>
      <c r="BA182" s="22"/>
    </row>
    <row r="183" spans="2:53" ht="30" x14ac:dyDescent="0.3">
      <c r="B183" s="57">
        <v>179</v>
      </c>
      <c r="C183" s="29" t="s">
        <v>214</v>
      </c>
      <c r="D183" s="17" t="s">
        <v>230</v>
      </c>
      <c r="E183" s="12">
        <v>4</v>
      </c>
      <c r="F183" s="12">
        <f t="shared" si="211"/>
        <v>1</v>
      </c>
      <c r="G183" s="12" t="s">
        <v>40</v>
      </c>
      <c r="H183" s="12">
        <f t="shared" si="212"/>
        <v>1</v>
      </c>
      <c r="I183" s="12" t="s">
        <v>40</v>
      </c>
      <c r="J183" s="12">
        <f t="shared" si="213"/>
        <v>1</v>
      </c>
      <c r="K183" s="12" t="s">
        <v>40</v>
      </c>
      <c r="L183" s="12">
        <f t="shared" si="214"/>
        <v>1</v>
      </c>
      <c r="M183" s="12" t="s">
        <v>40</v>
      </c>
      <c r="N183" s="12">
        <f t="shared" si="215"/>
        <v>1</v>
      </c>
      <c r="O183" s="12" t="s">
        <v>40</v>
      </c>
      <c r="P183" s="12">
        <f t="shared" si="216"/>
        <v>1</v>
      </c>
      <c r="Q183" s="12" t="s">
        <v>40</v>
      </c>
      <c r="R183" s="12">
        <f t="shared" si="217"/>
        <v>1</v>
      </c>
      <c r="S183" s="12" t="s">
        <v>40</v>
      </c>
      <c r="T183" s="12">
        <f t="shared" si="218"/>
        <v>1</v>
      </c>
      <c r="U183" s="12" t="s">
        <v>40</v>
      </c>
      <c r="V183" s="12">
        <f t="shared" si="219"/>
        <v>1</v>
      </c>
      <c r="W183" s="12" t="s">
        <v>40</v>
      </c>
      <c r="X183" s="12">
        <f t="shared" si="220"/>
        <v>1</v>
      </c>
      <c r="Y183" s="12" t="s">
        <v>40</v>
      </c>
      <c r="Z183" s="12">
        <f t="shared" si="221"/>
        <v>1</v>
      </c>
      <c r="AA183" s="12" t="s">
        <v>40</v>
      </c>
      <c r="AB183" s="24"/>
      <c r="AC183" s="24"/>
      <c r="AD183" s="24"/>
      <c r="AE183" s="24"/>
      <c r="AF183" s="12">
        <f>F183+H183+J183+L183+N183+P183+R183+T183+V183+X183+Z183</f>
        <v>11</v>
      </c>
      <c r="AG183" s="13">
        <f>AF183/11</f>
        <v>1</v>
      </c>
      <c r="AH183" s="24"/>
      <c r="AI183" s="24"/>
      <c r="AJ183" s="12">
        <f t="shared" si="260"/>
        <v>1</v>
      </c>
      <c r="AK183" s="12" t="s">
        <v>40</v>
      </c>
      <c r="AL183" s="12">
        <f>+AJ183</f>
        <v>1</v>
      </c>
      <c r="AM183" s="13">
        <f>AL183/1</f>
        <v>1</v>
      </c>
      <c r="AN183" s="14">
        <f t="shared" si="222"/>
        <v>1</v>
      </c>
      <c r="AO183" s="12" t="s">
        <v>40</v>
      </c>
      <c r="AP183" s="14">
        <f t="shared" si="223"/>
        <v>1</v>
      </c>
      <c r="AQ183" s="12" t="s">
        <v>339</v>
      </c>
      <c r="AR183" s="14">
        <f t="shared" si="224"/>
        <v>1</v>
      </c>
      <c r="AS183" s="12" t="s">
        <v>339</v>
      </c>
      <c r="AT183" s="14">
        <f t="shared" si="225"/>
        <v>1</v>
      </c>
      <c r="AU183" s="12" t="s">
        <v>339</v>
      </c>
      <c r="AV183" s="14">
        <f t="shared" si="226"/>
        <v>1</v>
      </c>
      <c r="AW183" s="12" t="s">
        <v>339</v>
      </c>
      <c r="AX183" s="14">
        <f t="shared" si="227"/>
        <v>5</v>
      </c>
      <c r="AY183" s="15">
        <f t="shared" si="228"/>
        <v>1</v>
      </c>
      <c r="AZ183" s="16">
        <f t="shared" si="259"/>
        <v>1</v>
      </c>
    </row>
    <row r="184" spans="2:53" s="23" customFormat="1" ht="30" x14ac:dyDescent="0.3">
      <c r="B184" s="57">
        <v>180</v>
      </c>
      <c r="C184" s="29" t="s">
        <v>214</v>
      </c>
      <c r="D184" s="17" t="s">
        <v>231</v>
      </c>
      <c r="E184" s="18">
        <v>3</v>
      </c>
      <c r="F184" s="18">
        <f t="shared" si="211"/>
        <v>1</v>
      </c>
      <c r="G184" s="12" t="s">
        <v>40</v>
      </c>
      <c r="H184" s="18">
        <f t="shared" si="212"/>
        <v>1</v>
      </c>
      <c r="I184" s="12" t="s">
        <v>40</v>
      </c>
      <c r="J184" s="18">
        <f t="shared" si="213"/>
        <v>1</v>
      </c>
      <c r="K184" s="12" t="s">
        <v>40</v>
      </c>
      <c r="L184" s="18">
        <f t="shared" si="214"/>
        <v>1</v>
      </c>
      <c r="M184" s="12" t="s">
        <v>40</v>
      </c>
      <c r="N184" s="18">
        <f t="shared" si="215"/>
        <v>1</v>
      </c>
      <c r="O184" s="12" t="s">
        <v>40</v>
      </c>
      <c r="P184" s="18">
        <f t="shared" si="216"/>
        <v>1</v>
      </c>
      <c r="Q184" s="12" t="s">
        <v>40</v>
      </c>
      <c r="R184" s="18">
        <f t="shared" si="217"/>
        <v>1</v>
      </c>
      <c r="S184" s="12" t="s">
        <v>40</v>
      </c>
      <c r="T184" s="18">
        <f t="shared" si="218"/>
        <v>1</v>
      </c>
      <c r="U184" s="12" t="s">
        <v>40</v>
      </c>
      <c r="V184" s="18">
        <f t="shared" si="219"/>
        <v>1</v>
      </c>
      <c r="W184" s="12" t="s">
        <v>40</v>
      </c>
      <c r="X184" s="18">
        <f t="shared" si="220"/>
        <v>1</v>
      </c>
      <c r="Y184" s="12" t="s">
        <v>40</v>
      </c>
      <c r="Z184" s="18">
        <f t="shared" si="221"/>
        <v>1</v>
      </c>
      <c r="AA184" s="12" t="s">
        <v>40</v>
      </c>
      <c r="AB184" s="18">
        <f t="shared" si="270"/>
        <v>1</v>
      </c>
      <c r="AC184" s="18" t="s">
        <v>40</v>
      </c>
      <c r="AD184" s="18">
        <f t="shared" si="271"/>
        <v>1</v>
      </c>
      <c r="AE184" s="12" t="s">
        <v>40</v>
      </c>
      <c r="AF184" s="18">
        <f t="shared" si="285"/>
        <v>13</v>
      </c>
      <c r="AG184" s="19">
        <f t="shared" si="287"/>
        <v>1</v>
      </c>
      <c r="AH184" s="18">
        <f t="shared" si="286"/>
        <v>1</v>
      </c>
      <c r="AI184" s="12" t="s">
        <v>40</v>
      </c>
      <c r="AJ184" s="18">
        <f t="shared" si="260"/>
        <v>1</v>
      </c>
      <c r="AK184" s="12" t="s">
        <v>40</v>
      </c>
      <c r="AL184" s="18">
        <f t="shared" si="275"/>
        <v>2</v>
      </c>
      <c r="AM184" s="19">
        <f t="shared" si="276"/>
        <v>1</v>
      </c>
      <c r="AN184" s="20">
        <f t="shared" si="222"/>
        <v>1</v>
      </c>
      <c r="AO184" s="12" t="s">
        <v>40</v>
      </c>
      <c r="AP184" s="20">
        <f t="shared" si="223"/>
        <v>1</v>
      </c>
      <c r="AQ184" s="12" t="s">
        <v>339</v>
      </c>
      <c r="AR184" s="20">
        <f t="shared" si="224"/>
        <v>1</v>
      </c>
      <c r="AS184" s="12" t="s">
        <v>339</v>
      </c>
      <c r="AT184" s="20">
        <f t="shared" si="225"/>
        <v>1</v>
      </c>
      <c r="AU184" s="12" t="s">
        <v>339</v>
      </c>
      <c r="AV184" s="20">
        <f t="shared" si="226"/>
        <v>1</v>
      </c>
      <c r="AW184" s="12" t="s">
        <v>339</v>
      </c>
      <c r="AX184" s="20">
        <f t="shared" si="227"/>
        <v>5</v>
      </c>
      <c r="AY184" s="21">
        <f t="shared" si="228"/>
        <v>1</v>
      </c>
      <c r="AZ184" s="16">
        <f t="shared" si="259"/>
        <v>1</v>
      </c>
      <c r="BA184" s="22"/>
    </row>
    <row r="185" spans="2:53" x14ac:dyDescent="0.3">
      <c r="B185" s="57">
        <v>181</v>
      </c>
      <c r="C185" s="29" t="s">
        <v>214</v>
      </c>
      <c r="D185" s="17" t="s">
        <v>232</v>
      </c>
      <c r="E185" s="12">
        <v>4</v>
      </c>
      <c r="F185" s="12">
        <f t="shared" si="211"/>
        <v>1</v>
      </c>
      <c r="G185" s="12" t="s">
        <v>40</v>
      </c>
      <c r="H185" s="12">
        <f t="shared" si="212"/>
        <v>0</v>
      </c>
      <c r="I185" s="12" t="s">
        <v>61</v>
      </c>
      <c r="J185" s="12">
        <f t="shared" si="213"/>
        <v>1</v>
      </c>
      <c r="K185" s="12" t="s">
        <v>40</v>
      </c>
      <c r="L185" s="12">
        <f t="shared" si="214"/>
        <v>1</v>
      </c>
      <c r="M185" s="12" t="s">
        <v>40</v>
      </c>
      <c r="N185" s="12">
        <f t="shared" si="215"/>
        <v>1</v>
      </c>
      <c r="O185" s="12" t="s">
        <v>40</v>
      </c>
      <c r="P185" s="12">
        <f t="shared" si="216"/>
        <v>1</v>
      </c>
      <c r="Q185" s="12" t="s">
        <v>40</v>
      </c>
      <c r="R185" s="12">
        <f t="shared" si="217"/>
        <v>0</v>
      </c>
      <c r="S185" s="12" t="s">
        <v>61</v>
      </c>
      <c r="T185" s="12">
        <f t="shared" si="218"/>
        <v>0</v>
      </c>
      <c r="U185" s="12" t="s">
        <v>61</v>
      </c>
      <c r="V185" s="12">
        <f t="shared" si="219"/>
        <v>1</v>
      </c>
      <c r="W185" s="12" t="s">
        <v>40</v>
      </c>
      <c r="X185" s="12">
        <f t="shared" si="220"/>
        <v>1</v>
      </c>
      <c r="Y185" s="12" t="s">
        <v>40</v>
      </c>
      <c r="Z185" s="12">
        <f t="shared" si="221"/>
        <v>0</v>
      </c>
      <c r="AA185" s="12" t="s">
        <v>61</v>
      </c>
      <c r="AB185" s="24"/>
      <c r="AC185" s="24"/>
      <c r="AD185" s="24"/>
      <c r="AE185" s="24"/>
      <c r="AF185" s="12">
        <f>F185+H185+J185+L185+N185+P185+R185+T185+V185+X185+Z185</f>
        <v>7</v>
      </c>
      <c r="AG185" s="13">
        <f>AF185/11</f>
        <v>0.63636363636363635</v>
      </c>
      <c r="AH185" s="24"/>
      <c r="AI185" s="24"/>
      <c r="AJ185" s="12">
        <f t="shared" si="260"/>
        <v>1</v>
      </c>
      <c r="AK185" s="12" t="s">
        <v>40</v>
      </c>
      <c r="AL185" s="12">
        <f>+AJ185</f>
        <v>1</v>
      </c>
      <c r="AM185" s="13">
        <f>AL185/1</f>
        <v>1</v>
      </c>
      <c r="AN185" s="14">
        <f t="shared" si="222"/>
        <v>1</v>
      </c>
      <c r="AO185" s="12" t="s">
        <v>40</v>
      </c>
      <c r="AP185" s="14">
        <f t="shared" si="223"/>
        <v>1</v>
      </c>
      <c r="AQ185" s="12" t="s">
        <v>339</v>
      </c>
      <c r="AR185" s="14">
        <f t="shared" si="224"/>
        <v>1</v>
      </c>
      <c r="AS185" s="12" t="s">
        <v>339</v>
      </c>
      <c r="AT185" s="14">
        <f t="shared" si="225"/>
        <v>1</v>
      </c>
      <c r="AU185" s="12" t="s">
        <v>339</v>
      </c>
      <c r="AV185" s="14">
        <f t="shared" si="226"/>
        <v>1</v>
      </c>
      <c r="AW185" s="12" t="s">
        <v>339</v>
      </c>
      <c r="AX185" s="14">
        <f t="shared" si="227"/>
        <v>5</v>
      </c>
      <c r="AY185" s="15">
        <f t="shared" si="228"/>
        <v>1</v>
      </c>
      <c r="AZ185" s="16">
        <f t="shared" si="259"/>
        <v>0.87878787878787878</v>
      </c>
    </row>
    <row r="186" spans="2:53" s="23" customFormat="1" ht="30" x14ac:dyDescent="0.3">
      <c r="B186" s="57">
        <v>182</v>
      </c>
      <c r="C186" s="29" t="s">
        <v>214</v>
      </c>
      <c r="D186" s="17" t="s">
        <v>233</v>
      </c>
      <c r="E186" s="18">
        <v>3</v>
      </c>
      <c r="F186" s="18">
        <f t="shared" si="211"/>
        <v>1</v>
      </c>
      <c r="G186" s="12" t="s">
        <v>40</v>
      </c>
      <c r="H186" s="18">
        <f t="shared" si="212"/>
        <v>1</v>
      </c>
      <c r="I186" s="12" t="s">
        <v>40</v>
      </c>
      <c r="J186" s="18">
        <f t="shared" si="213"/>
        <v>1</v>
      </c>
      <c r="K186" s="12" t="s">
        <v>40</v>
      </c>
      <c r="L186" s="18">
        <f t="shared" si="214"/>
        <v>1</v>
      </c>
      <c r="M186" s="12" t="s">
        <v>40</v>
      </c>
      <c r="N186" s="18">
        <f t="shared" si="215"/>
        <v>1</v>
      </c>
      <c r="O186" s="12" t="s">
        <v>40</v>
      </c>
      <c r="P186" s="18">
        <f t="shared" si="216"/>
        <v>1</v>
      </c>
      <c r="Q186" s="12" t="s">
        <v>40</v>
      </c>
      <c r="R186" s="18">
        <f t="shared" si="217"/>
        <v>1</v>
      </c>
      <c r="S186" s="12" t="s">
        <v>40</v>
      </c>
      <c r="T186" s="18">
        <f t="shared" si="218"/>
        <v>1</v>
      </c>
      <c r="U186" s="12" t="s">
        <v>40</v>
      </c>
      <c r="V186" s="18">
        <f t="shared" si="219"/>
        <v>1</v>
      </c>
      <c r="W186" s="12" t="s">
        <v>40</v>
      </c>
      <c r="X186" s="18">
        <f t="shared" si="220"/>
        <v>1</v>
      </c>
      <c r="Y186" s="12" t="s">
        <v>40</v>
      </c>
      <c r="Z186" s="18">
        <f t="shared" si="221"/>
        <v>1</v>
      </c>
      <c r="AA186" s="12" t="s">
        <v>40</v>
      </c>
      <c r="AB186" s="18">
        <f t="shared" si="270"/>
        <v>1</v>
      </c>
      <c r="AC186" s="18" t="s">
        <v>40</v>
      </c>
      <c r="AD186" s="18">
        <f t="shared" si="271"/>
        <v>1</v>
      </c>
      <c r="AE186" s="12" t="s">
        <v>40</v>
      </c>
      <c r="AF186" s="18">
        <f t="shared" si="285"/>
        <v>13</v>
      </c>
      <c r="AG186" s="19">
        <f t="shared" si="287"/>
        <v>1</v>
      </c>
      <c r="AH186" s="18">
        <f t="shared" si="286"/>
        <v>1</v>
      </c>
      <c r="AI186" s="12" t="s">
        <v>40</v>
      </c>
      <c r="AJ186" s="18">
        <f t="shared" si="260"/>
        <v>0</v>
      </c>
      <c r="AK186" s="12" t="s">
        <v>61</v>
      </c>
      <c r="AL186" s="18">
        <f t="shared" si="275"/>
        <v>1</v>
      </c>
      <c r="AM186" s="19">
        <f t="shared" si="276"/>
        <v>0.5</v>
      </c>
      <c r="AN186" s="20">
        <f t="shared" si="222"/>
        <v>1</v>
      </c>
      <c r="AO186" s="12" t="s">
        <v>40</v>
      </c>
      <c r="AP186" s="20">
        <f t="shared" si="223"/>
        <v>1</v>
      </c>
      <c r="AQ186" s="12" t="s">
        <v>339</v>
      </c>
      <c r="AR186" s="20">
        <f t="shared" si="224"/>
        <v>1</v>
      </c>
      <c r="AS186" s="12" t="s">
        <v>339</v>
      </c>
      <c r="AT186" s="20">
        <f t="shared" si="225"/>
        <v>1</v>
      </c>
      <c r="AU186" s="12" t="s">
        <v>339</v>
      </c>
      <c r="AV186" s="20">
        <f t="shared" si="226"/>
        <v>1</v>
      </c>
      <c r="AW186" s="12" t="s">
        <v>339</v>
      </c>
      <c r="AX186" s="20">
        <f t="shared" si="227"/>
        <v>5</v>
      </c>
      <c r="AY186" s="21">
        <f t="shared" si="228"/>
        <v>1</v>
      </c>
      <c r="AZ186" s="16">
        <f t="shared" si="259"/>
        <v>0.83333333333333337</v>
      </c>
      <c r="BA186" s="22"/>
    </row>
    <row r="187" spans="2:53" s="23" customFormat="1" ht="30" x14ac:dyDescent="0.3">
      <c r="B187" s="57">
        <v>183</v>
      </c>
      <c r="C187" s="29" t="s">
        <v>214</v>
      </c>
      <c r="D187" s="30" t="s">
        <v>234</v>
      </c>
      <c r="E187" s="18">
        <v>3</v>
      </c>
      <c r="F187" s="18">
        <f t="shared" si="211"/>
        <v>1</v>
      </c>
      <c r="G187" s="12" t="s">
        <v>40</v>
      </c>
      <c r="H187" s="18">
        <f t="shared" si="212"/>
        <v>1</v>
      </c>
      <c r="I187" s="12" t="s">
        <v>40</v>
      </c>
      <c r="J187" s="18">
        <f t="shared" si="213"/>
        <v>1</v>
      </c>
      <c r="K187" s="12" t="s">
        <v>40</v>
      </c>
      <c r="L187" s="18">
        <f t="shared" si="214"/>
        <v>1</v>
      </c>
      <c r="M187" s="12" t="s">
        <v>40</v>
      </c>
      <c r="N187" s="18">
        <f t="shared" si="215"/>
        <v>1</v>
      </c>
      <c r="O187" s="12" t="s">
        <v>40</v>
      </c>
      <c r="P187" s="18">
        <f t="shared" si="216"/>
        <v>1</v>
      </c>
      <c r="Q187" s="12" t="s">
        <v>40</v>
      </c>
      <c r="R187" s="18">
        <f t="shared" si="217"/>
        <v>1</v>
      </c>
      <c r="S187" s="12" t="s">
        <v>40</v>
      </c>
      <c r="T187" s="18">
        <f t="shared" si="218"/>
        <v>1</v>
      </c>
      <c r="U187" s="12" t="s">
        <v>40</v>
      </c>
      <c r="V187" s="18">
        <f t="shared" si="219"/>
        <v>1</v>
      </c>
      <c r="W187" s="12" t="s">
        <v>40</v>
      </c>
      <c r="X187" s="18">
        <f t="shared" si="220"/>
        <v>1</v>
      </c>
      <c r="Y187" s="12" t="s">
        <v>40</v>
      </c>
      <c r="Z187" s="18">
        <f t="shared" si="221"/>
        <v>1</v>
      </c>
      <c r="AA187" s="12" t="s">
        <v>40</v>
      </c>
      <c r="AB187" s="18">
        <f t="shared" si="270"/>
        <v>1</v>
      </c>
      <c r="AC187" s="18" t="s">
        <v>40</v>
      </c>
      <c r="AD187" s="18">
        <f t="shared" si="271"/>
        <v>1</v>
      </c>
      <c r="AE187" s="12" t="s">
        <v>40</v>
      </c>
      <c r="AF187" s="18">
        <f t="shared" si="285"/>
        <v>13</v>
      </c>
      <c r="AG187" s="19">
        <f t="shared" si="287"/>
        <v>1</v>
      </c>
      <c r="AH187" s="18">
        <f t="shared" si="286"/>
        <v>0</v>
      </c>
      <c r="AI187" s="12" t="s">
        <v>61</v>
      </c>
      <c r="AJ187" s="18">
        <f t="shared" si="260"/>
        <v>1</v>
      </c>
      <c r="AK187" s="12" t="s">
        <v>40</v>
      </c>
      <c r="AL187" s="18">
        <f t="shared" si="275"/>
        <v>1</v>
      </c>
      <c r="AM187" s="19">
        <f t="shared" si="276"/>
        <v>0.5</v>
      </c>
      <c r="AN187" s="20">
        <f t="shared" si="222"/>
        <v>1</v>
      </c>
      <c r="AO187" s="12" t="s">
        <v>40</v>
      </c>
      <c r="AP187" s="20">
        <f t="shared" si="223"/>
        <v>1</v>
      </c>
      <c r="AQ187" s="12" t="s">
        <v>339</v>
      </c>
      <c r="AR187" s="20">
        <f t="shared" si="224"/>
        <v>1</v>
      </c>
      <c r="AS187" s="12" t="s">
        <v>339</v>
      </c>
      <c r="AT187" s="20">
        <f t="shared" si="225"/>
        <v>1</v>
      </c>
      <c r="AU187" s="12" t="s">
        <v>339</v>
      </c>
      <c r="AV187" s="20">
        <f t="shared" si="226"/>
        <v>1</v>
      </c>
      <c r="AW187" s="12" t="s">
        <v>339</v>
      </c>
      <c r="AX187" s="20">
        <f t="shared" si="227"/>
        <v>5</v>
      </c>
      <c r="AY187" s="21">
        <f t="shared" si="228"/>
        <v>1</v>
      </c>
      <c r="AZ187" s="16">
        <f t="shared" si="259"/>
        <v>0.83333333333333337</v>
      </c>
      <c r="BA187" s="22"/>
    </row>
    <row r="188" spans="2:53" ht="30" x14ac:dyDescent="0.3">
      <c r="B188" s="57">
        <v>184</v>
      </c>
      <c r="C188" s="29" t="s">
        <v>214</v>
      </c>
      <c r="D188" s="17" t="s">
        <v>235</v>
      </c>
      <c r="E188" s="12">
        <v>4</v>
      </c>
      <c r="F188" s="12">
        <f t="shared" si="211"/>
        <v>1</v>
      </c>
      <c r="G188" s="12" t="s">
        <v>40</v>
      </c>
      <c r="H188" s="12">
        <f t="shared" si="212"/>
        <v>1</v>
      </c>
      <c r="I188" s="12" t="s">
        <v>40</v>
      </c>
      <c r="J188" s="12">
        <f t="shared" si="213"/>
        <v>1</v>
      </c>
      <c r="K188" s="12" t="s">
        <v>40</v>
      </c>
      <c r="L188" s="12">
        <f t="shared" si="214"/>
        <v>1</v>
      </c>
      <c r="M188" s="12" t="s">
        <v>40</v>
      </c>
      <c r="N188" s="12">
        <f t="shared" si="215"/>
        <v>1</v>
      </c>
      <c r="O188" s="12" t="s">
        <v>40</v>
      </c>
      <c r="P188" s="12">
        <f t="shared" si="216"/>
        <v>1</v>
      </c>
      <c r="Q188" s="12" t="s">
        <v>40</v>
      </c>
      <c r="R188" s="12">
        <f t="shared" si="217"/>
        <v>1</v>
      </c>
      <c r="S188" s="12" t="s">
        <v>40</v>
      </c>
      <c r="T188" s="12">
        <f t="shared" si="218"/>
        <v>1</v>
      </c>
      <c r="U188" s="12" t="s">
        <v>40</v>
      </c>
      <c r="V188" s="12">
        <f t="shared" si="219"/>
        <v>1</v>
      </c>
      <c r="W188" s="12" t="s">
        <v>40</v>
      </c>
      <c r="X188" s="12">
        <f t="shared" si="220"/>
        <v>1</v>
      </c>
      <c r="Y188" s="12" t="s">
        <v>40</v>
      </c>
      <c r="Z188" s="12">
        <f t="shared" si="221"/>
        <v>1</v>
      </c>
      <c r="AA188" s="12" t="s">
        <v>40</v>
      </c>
      <c r="AB188" s="24"/>
      <c r="AC188" s="24"/>
      <c r="AD188" s="24"/>
      <c r="AE188" s="24"/>
      <c r="AF188" s="12">
        <f t="shared" ref="AF188:AF189" si="288">F188+H188+J188+L188+N188+P188+R188+T188+V188+X188+Z188</f>
        <v>11</v>
      </c>
      <c r="AG188" s="13">
        <f t="shared" ref="AG188:AG189" si="289">AF188/11</f>
        <v>1</v>
      </c>
      <c r="AH188" s="24"/>
      <c r="AI188" s="24"/>
      <c r="AJ188" s="12">
        <f t="shared" si="260"/>
        <v>1</v>
      </c>
      <c r="AK188" s="12" t="s">
        <v>40</v>
      </c>
      <c r="AL188" s="12">
        <f t="shared" ref="AL188:AL189" si="290">+AJ188</f>
        <v>1</v>
      </c>
      <c r="AM188" s="13">
        <f t="shared" ref="AM188:AM189" si="291">AL188/1</f>
        <v>1</v>
      </c>
      <c r="AN188" s="14">
        <f t="shared" si="222"/>
        <v>1</v>
      </c>
      <c r="AO188" s="12" t="s">
        <v>40</v>
      </c>
      <c r="AP188" s="14">
        <f t="shared" si="223"/>
        <v>1</v>
      </c>
      <c r="AQ188" s="12" t="s">
        <v>339</v>
      </c>
      <c r="AR188" s="14">
        <f t="shared" si="224"/>
        <v>1</v>
      </c>
      <c r="AS188" s="12" t="s">
        <v>339</v>
      </c>
      <c r="AT188" s="14">
        <f t="shared" si="225"/>
        <v>1</v>
      </c>
      <c r="AU188" s="12" t="s">
        <v>339</v>
      </c>
      <c r="AV188" s="14">
        <f t="shared" si="226"/>
        <v>1</v>
      </c>
      <c r="AW188" s="12" t="s">
        <v>339</v>
      </c>
      <c r="AX188" s="14">
        <f t="shared" si="227"/>
        <v>5</v>
      </c>
      <c r="AY188" s="15">
        <f t="shared" si="228"/>
        <v>1</v>
      </c>
      <c r="AZ188" s="16">
        <f t="shared" si="259"/>
        <v>1</v>
      </c>
    </row>
    <row r="189" spans="2:53" ht="30" x14ac:dyDescent="0.3">
      <c r="B189" s="57">
        <v>185</v>
      </c>
      <c r="C189" s="29" t="s">
        <v>214</v>
      </c>
      <c r="D189" s="17" t="s">
        <v>236</v>
      </c>
      <c r="E189" s="12">
        <v>4</v>
      </c>
      <c r="F189" s="12">
        <f t="shared" si="211"/>
        <v>1</v>
      </c>
      <c r="G189" s="12" t="s">
        <v>40</v>
      </c>
      <c r="H189" s="12">
        <f t="shared" si="212"/>
        <v>1</v>
      </c>
      <c r="I189" s="12" t="s">
        <v>40</v>
      </c>
      <c r="J189" s="12">
        <f t="shared" si="213"/>
        <v>1</v>
      </c>
      <c r="K189" s="12" t="s">
        <v>40</v>
      </c>
      <c r="L189" s="12">
        <f t="shared" si="214"/>
        <v>1</v>
      </c>
      <c r="M189" s="12" t="s">
        <v>40</v>
      </c>
      <c r="N189" s="12">
        <f t="shared" si="215"/>
        <v>1</v>
      </c>
      <c r="O189" s="12" t="s">
        <v>40</v>
      </c>
      <c r="P189" s="12">
        <f t="shared" si="216"/>
        <v>1</v>
      </c>
      <c r="Q189" s="12" t="s">
        <v>40</v>
      </c>
      <c r="R189" s="12">
        <f t="shared" si="217"/>
        <v>0</v>
      </c>
      <c r="S189" s="12" t="s">
        <v>61</v>
      </c>
      <c r="T189" s="12">
        <f t="shared" si="218"/>
        <v>0</v>
      </c>
      <c r="U189" s="12" t="s">
        <v>61</v>
      </c>
      <c r="V189" s="12">
        <f t="shared" si="219"/>
        <v>1</v>
      </c>
      <c r="W189" s="12" t="s">
        <v>40</v>
      </c>
      <c r="X189" s="12">
        <f t="shared" si="220"/>
        <v>1</v>
      </c>
      <c r="Y189" s="12" t="s">
        <v>40</v>
      </c>
      <c r="Z189" s="12">
        <f t="shared" si="221"/>
        <v>1</v>
      </c>
      <c r="AA189" s="12" t="s">
        <v>40</v>
      </c>
      <c r="AB189" s="24"/>
      <c r="AC189" s="24"/>
      <c r="AD189" s="24"/>
      <c r="AE189" s="24"/>
      <c r="AF189" s="12">
        <f t="shared" si="288"/>
        <v>9</v>
      </c>
      <c r="AG189" s="13">
        <f t="shared" si="289"/>
        <v>0.81818181818181823</v>
      </c>
      <c r="AH189" s="24"/>
      <c r="AI189" s="24"/>
      <c r="AJ189" s="12">
        <f t="shared" si="260"/>
        <v>1</v>
      </c>
      <c r="AK189" s="12" t="s">
        <v>40</v>
      </c>
      <c r="AL189" s="12">
        <f t="shared" si="290"/>
        <v>1</v>
      </c>
      <c r="AM189" s="13">
        <f t="shared" si="291"/>
        <v>1</v>
      </c>
      <c r="AN189" s="14">
        <f t="shared" si="222"/>
        <v>1</v>
      </c>
      <c r="AO189" s="12" t="s">
        <v>40</v>
      </c>
      <c r="AP189" s="14">
        <f t="shared" si="223"/>
        <v>1</v>
      </c>
      <c r="AQ189" s="12" t="s">
        <v>339</v>
      </c>
      <c r="AR189" s="14">
        <f t="shared" si="224"/>
        <v>1</v>
      </c>
      <c r="AS189" s="12" t="s">
        <v>339</v>
      </c>
      <c r="AT189" s="14">
        <f t="shared" si="225"/>
        <v>1</v>
      </c>
      <c r="AU189" s="12" t="s">
        <v>339</v>
      </c>
      <c r="AV189" s="14">
        <f t="shared" si="226"/>
        <v>1</v>
      </c>
      <c r="AW189" s="12" t="s">
        <v>339</v>
      </c>
      <c r="AX189" s="14">
        <f t="shared" si="227"/>
        <v>5</v>
      </c>
      <c r="AY189" s="15">
        <f t="shared" si="228"/>
        <v>1</v>
      </c>
      <c r="AZ189" s="16">
        <f t="shared" si="259"/>
        <v>0.93939393939393945</v>
      </c>
    </row>
    <row r="190" spans="2:53" s="23" customFormat="1" ht="30" x14ac:dyDescent="0.3">
      <c r="B190" s="57">
        <v>186</v>
      </c>
      <c r="C190" s="29" t="s">
        <v>214</v>
      </c>
      <c r="D190" s="17" t="s">
        <v>237</v>
      </c>
      <c r="E190" s="18">
        <v>3</v>
      </c>
      <c r="F190" s="18">
        <f t="shared" si="211"/>
        <v>1</v>
      </c>
      <c r="G190" s="12" t="s">
        <v>40</v>
      </c>
      <c r="H190" s="18">
        <f t="shared" si="212"/>
        <v>1</v>
      </c>
      <c r="I190" s="12" t="s">
        <v>40</v>
      </c>
      <c r="J190" s="18">
        <f t="shared" si="213"/>
        <v>1</v>
      </c>
      <c r="K190" s="12" t="s">
        <v>40</v>
      </c>
      <c r="L190" s="18">
        <f t="shared" si="214"/>
        <v>1</v>
      </c>
      <c r="M190" s="12" t="s">
        <v>40</v>
      </c>
      <c r="N190" s="18">
        <f t="shared" si="215"/>
        <v>1</v>
      </c>
      <c r="O190" s="12" t="s">
        <v>40</v>
      </c>
      <c r="P190" s="18">
        <f t="shared" si="216"/>
        <v>1</v>
      </c>
      <c r="Q190" s="12" t="s">
        <v>40</v>
      </c>
      <c r="R190" s="18">
        <f t="shared" si="217"/>
        <v>1</v>
      </c>
      <c r="S190" s="12" t="s">
        <v>40</v>
      </c>
      <c r="T190" s="18">
        <f t="shared" si="218"/>
        <v>1</v>
      </c>
      <c r="U190" s="12" t="s">
        <v>40</v>
      </c>
      <c r="V190" s="18">
        <f t="shared" si="219"/>
        <v>1</v>
      </c>
      <c r="W190" s="12" t="s">
        <v>40</v>
      </c>
      <c r="X190" s="18">
        <f t="shared" si="220"/>
        <v>1</v>
      </c>
      <c r="Y190" s="12" t="s">
        <v>40</v>
      </c>
      <c r="Z190" s="18">
        <f t="shared" si="221"/>
        <v>1</v>
      </c>
      <c r="AA190" s="12" t="s">
        <v>40</v>
      </c>
      <c r="AB190" s="18">
        <f t="shared" si="270"/>
        <v>1</v>
      </c>
      <c r="AC190" s="18" t="s">
        <v>40</v>
      </c>
      <c r="AD190" s="18">
        <f t="shared" si="271"/>
        <v>1</v>
      </c>
      <c r="AE190" s="12" t="s">
        <v>40</v>
      </c>
      <c r="AF190" s="18">
        <f t="shared" si="285"/>
        <v>13</v>
      </c>
      <c r="AG190" s="19">
        <f t="shared" si="287"/>
        <v>1</v>
      </c>
      <c r="AH190" s="18">
        <f t="shared" si="286"/>
        <v>1</v>
      </c>
      <c r="AI190" s="12" t="s">
        <v>40</v>
      </c>
      <c r="AJ190" s="18">
        <f t="shared" si="260"/>
        <v>1</v>
      </c>
      <c r="AK190" s="12" t="s">
        <v>40</v>
      </c>
      <c r="AL190" s="18">
        <f t="shared" si="275"/>
        <v>2</v>
      </c>
      <c r="AM190" s="19">
        <f t="shared" si="276"/>
        <v>1</v>
      </c>
      <c r="AN190" s="20">
        <f t="shared" si="222"/>
        <v>1</v>
      </c>
      <c r="AO190" s="12" t="s">
        <v>40</v>
      </c>
      <c r="AP190" s="20">
        <f t="shared" si="223"/>
        <v>1</v>
      </c>
      <c r="AQ190" s="12" t="s">
        <v>339</v>
      </c>
      <c r="AR190" s="20">
        <f t="shared" si="224"/>
        <v>1</v>
      </c>
      <c r="AS190" s="12" t="s">
        <v>339</v>
      </c>
      <c r="AT190" s="20">
        <f t="shared" si="225"/>
        <v>1</v>
      </c>
      <c r="AU190" s="12" t="s">
        <v>339</v>
      </c>
      <c r="AV190" s="20">
        <f t="shared" si="226"/>
        <v>1</v>
      </c>
      <c r="AW190" s="12" t="s">
        <v>339</v>
      </c>
      <c r="AX190" s="20">
        <f t="shared" si="227"/>
        <v>5</v>
      </c>
      <c r="AY190" s="21">
        <f t="shared" si="228"/>
        <v>1</v>
      </c>
      <c r="AZ190" s="16">
        <f t="shared" si="259"/>
        <v>1</v>
      </c>
      <c r="BA190" s="22"/>
    </row>
    <row r="191" spans="2:53" ht="30" x14ac:dyDescent="0.3">
      <c r="B191" s="57">
        <v>187</v>
      </c>
      <c r="C191" s="29" t="s">
        <v>214</v>
      </c>
      <c r="D191" s="17" t="s">
        <v>238</v>
      </c>
      <c r="E191" s="12">
        <v>4</v>
      </c>
      <c r="F191" s="12">
        <f t="shared" si="211"/>
        <v>1</v>
      </c>
      <c r="G191" s="12" t="s">
        <v>40</v>
      </c>
      <c r="H191" s="12">
        <f t="shared" si="212"/>
        <v>1</v>
      </c>
      <c r="I191" s="12" t="s">
        <v>40</v>
      </c>
      <c r="J191" s="12">
        <f t="shared" si="213"/>
        <v>1</v>
      </c>
      <c r="K191" s="12" t="s">
        <v>40</v>
      </c>
      <c r="L191" s="12">
        <f t="shared" si="214"/>
        <v>1</v>
      </c>
      <c r="M191" s="12" t="s">
        <v>40</v>
      </c>
      <c r="N191" s="12">
        <f t="shared" si="215"/>
        <v>1</v>
      </c>
      <c r="O191" s="12" t="s">
        <v>40</v>
      </c>
      <c r="P191" s="12">
        <f t="shared" si="216"/>
        <v>1</v>
      </c>
      <c r="Q191" s="12" t="s">
        <v>40</v>
      </c>
      <c r="R191" s="12">
        <f t="shared" si="217"/>
        <v>1</v>
      </c>
      <c r="S191" s="12" t="s">
        <v>40</v>
      </c>
      <c r="T191" s="12">
        <f t="shared" si="218"/>
        <v>1</v>
      </c>
      <c r="U191" s="12" t="s">
        <v>40</v>
      </c>
      <c r="V191" s="12">
        <f t="shared" si="219"/>
        <v>1</v>
      </c>
      <c r="W191" s="12" t="s">
        <v>40</v>
      </c>
      <c r="X191" s="12">
        <f t="shared" si="220"/>
        <v>1</v>
      </c>
      <c r="Y191" s="12" t="s">
        <v>40</v>
      </c>
      <c r="Z191" s="12">
        <f t="shared" si="221"/>
        <v>1</v>
      </c>
      <c r="AA191" s="12" t="s">
        <v>40</v>
      </c>
      <c r="AB191" s="24"/>
      <c r="AC191" s="24"/>
      <c r="AD191" s="24"/>
      <c r="AE191" s="24"/>
      <c r="AF191" s="12">
        <f t="shared" ref="AF191" si="292">F191+H191+J191+L191+N191+P191+R191+T191+V191+X191+Z191</f>
        <v>11</v>
      </c>
      <c r="AG191" s="13">
        <f t="shared" ref="AG191" si="293">AF191/11</f>
        <v>1</v>
      </c>
      <c r="AH191" s="24"/>
      <c r="AI191" s="24"/>
      <c r="AJ191" s="12">
        <f t="shared" si="260"/>
        <v>1</v>
      </c>
      <c r="AK191" s="12" t="s">
        <v>40</v>
      </c>
      <c r="AL191" s="12">
        <f>+AJ191</f>
        <v>1</v>
      </c>
      <c r="AM191" s="13">
        <f>AL191/1</f>
        <v>1</v>
      </c>
      <c r="AN191" s="14">
        <f t="shared" si="222"/>
        <v>1</v>
      </c>
      <c r="AO191" s="12" t="s">
        <v>40</v>
      </c>
      <c r="AP191" s="14">
        <f t="shared" si="223"/>
        <v>1</v>
      </c>
      <c r="AQ191" s="12" t="s">
        <v>339</v>
      </c>
      <c r="AR191" s="14">
        <f t="shared" si="224"/>
        <v>1</v>
      </c>
      <c r="AS191" s="12" t="s">
        <v>339</v>
      </c>
      <c r="AT191" s="14">
        <f t="shared" si="225"/>
        <v>1</v>
      </c>
      <c r="AU191" s="12" t="s">
        <v>339</v>
      </c>
      <c r="AV191" s="14">
        <f t="shared" si="226"/>
        <v>1</v>
      </c>
      <c r="AW191" s="12" t="s">
        <v>339</v>
      </c>
      <c r="AX191" s="14">
        <f t="shared" si="227"/>
        <v>5</v>
      </c>
      <c r="AY191" s="15">
        <f t="shared" si="228"/>
        <v>1</v>
      </c>
      <c r="AZ191" s="16">
        <f t="shared" si="259"/>
        <v>1</v>
      </c>
    </row>
    <row r="192" spans="2:53" s="23" customFormat="1" x14ac:dyDescent="0.3">
      <c r="B192" s="57">
        <v>188</v>
      </c>
      <c r="C192" s="29" t="s">
        <v>214</v>
      </c>
      <c r="D192" s="17" t="s">
        <v>239</v>
      </c>
      <c r="E192" s="18">
        <v>1</v>
      </c>
      <c r="F192" s="18">
        <f t="shared" si="211"/>
        <v>0</v>
      </c>
      <c r="G192" s="12" t="s">
        <v>61</v>
      </c>
      <c r="H192" s="18">
        <f t="shared" si="212"/>
        <v>0</v>
      </c>
      <c r="I192" s="12" t="s">
        <v>61</v>
      </c>
      <c r="J192" s="18">
        <f t="shared" si="213"/>
        <v>1</v>
      </c>
      <c r="K192" s="12" t="s">
        <v>40</v>
      </c>
      <c r="L192" s="18">
        <f t="shared" si="214"/>
        <v>1</v>
      </c>
      <c r="M192" s="12" t="s">
        <v>40</v>
      </c>
      <c r="N192" s="18">
        <f t="shared" si="215"/>
        <v>1</v>
      </c>
      <c r="O192" s="12" t="s">
        <v>40</v>
      </c>
      <c r="P192" s="18">
        <f t="shared" si="216"/>
        <v>1</v>
      </c>
      <c r="Q192" s="12" t="s">
        <v>40</v>
      </c>
      <c r="R192" s="18">
        <f t="shared" si="217"/>
        <v>0</v>
      </c>
      <c r="S192" s="12" t="s">
        <v>61</v>
      </c>
      <c r="T192" s="18">
        <f t="shared" si="218"/>
        <v>0</v>
      </c>
      <c r="U192" s="12" t="s">
        <v>61</v>
      </c>
      <c r="V192" s="18">
        <f t="shared" si="219"/>
        <v>1</v>
      </c>
      <c r="W192" s="12" t="s">
        <v>40</v>
      </c>
      <c r="X192" s="18">
        <f t="shared" si="220"/>
        <v>1</v>
      </c>
      <c r="Y192" s="12" t="s">
        <v>40</v>
      </c>
      <c r="Z192" s="18">
        <f t="shared" si="221"/>
        <v>0</v>
      </c>
      <c r="AA192" s="12" t="s">
        <v>61</v>
      </c>
      <c r="AB192" s="18">
        <f t="shared" si="270"/>
        <v>0</v>
      </c>
      <c r="AC192" s="12" t="s">
        <v>61</v>
      </c>
      <c r="AD192" s="18">
        <f t="shared" si="271"/>
        <v>0</v>
      </c>
      <c r="AE192" s="12" t="s">
        <v>61</v>
      </c>
      <c r="AF192" s="18">
        <f t="shared" si="285"/>
        <v>6</v>
      </c>
      <c r="AG192" s="19">
        <f t="shared" si="287"/>
        <v>0.46153846153846156</v>
      </c>
      <c r="AH192" s="18">
        <f t="shared" si="286"/>
        <v>0</v>
      </c>
      <c r="AI192" s="12" t="s">
        <v>61</v>
      </c>
      <c r="AJ192" s="18">
        <f t="shared" si="260"/>
        <v>1</v>
      </c>
      <c r="AK192" s="12" t="s">
        <v>40</v>
      </c>
      <c r="AL192" s="18">
        <f t="shared" si="275"/>
        <v>1</v>
      </c>
      <c r="AM192" s="19">
        <f t="shared" si="276"/>
        <v>0.5</v>
      </c>
      <c r="AN192" s="20">
        <f t="shared" si="222"/>
        <v>1</v>
      </c>
      <c r="AO192" s="12" t="s">
        <v>40</v>
      </c>
      <c r="AP192" s="20">
        <f t="shared" si="223"/>
        <v>1</v>
      </c>
      <c r="AQ192" s="12" t="s">
        <v>339</v>
      </c>
      <c r="AR192" s="20">
        <f t="shared" si="224"/>
        <v>1</v>
      </c>
      <c r="AS192" s="12" t="s">
        <v>339</v>
      </c>
      <c r="AT192" s="20">
        <f t="shared" si="225"/>
        <v>1</v>
      </c>
      <c r="AU192" s="12" t="s">
        <v>339</v>
      </c>
      <c r="AV192" s="20">
        <f t="shared" si="226"/>
        <v>1</v>
      </c>
      <c r="AW192" s="12" t="s">
        <v>339</v>
      </c>
      <c r="AX192" s="20">
        <f t="shared" si="227"/>
        <v>5</v>
      </c>
      <c r="AY192" s="21">
        <f t="shared" si="228"/>
        <v>1</v>
      </c>
      <c r="AZ192" s="16">
        <f t="shared" si="259"/>
        <v>0.65384615384615385</v>
      </c>
      <c r="BA192" s="22"/>
    </row>
    <row r="193" spans="2:53" x14ac:dyDescent="0.3">
      <c r="B193" s="57">
        <v>189</v>
      </c>
      <c r="C193" s="29" t="s">
        <v>214</v>
      </c>
      <c r="D193" s="17" t="s">
        <v>240</v>
      </c>
      <c r="E193" s="12">
        <v>4</v>
      </c>
      <c r="F193" s="12">
        <f t="shared" si="211"/>
        <v>1</v>
      </c>
      <c r="G193" s="12" t="s">
        <v>40</v>
      </c>
      <c r="H193" s="12">
        <f t="shared" si="212"/>
        <v>1</v>
      </c>
      <c r="I193" s="12" t="s">
        <v>40</v>
      </c>
      <c r="J193" s="12">
        <f t="shared" si="213"/>
        <v>1</v>
      </c>
      <c r="K193" s="12" t="s">
        <v>40</v>
      </c>
      <c r="L193" s="12">
        <f t="shared" si="214"/>
        <v>1</v>
      </c>
      <c r="M193" s="12" t="s">
        <v>40</v>
      </c>
      <c r="N193" s="12">
        <f t="shared" si="215"/>
        <v>1</v>
      </c>
      <c r="O193" s="12" t="s">
        <v>40</v>
      </c>
      <c r="P193" s="12">
        <f t="shared" si="216"/>
        <v>1</v>
      </c>
      <c r="Q193" s="12" t="s">
        <v>40</v>
      </c>
      <c r="R193" s="12">
        <f t="shared" si="217"/>
        <v>1</v>
      </c>
      <c r="S193" s="12" t="s">
        <v>40</v>
      </c>
      <c r="T193" s="12">
        <f t="shared" si="218"/>
        <v>1</v>
      </c>
      <c r="U193" s="12" t="s">
        <v>40</v>
      </c>
      <c r="V193" s="12">
        <f t="shared" si="219"/>
        <v>1</v>
      </c>
      <c r="W193" s="12" t="s">
        <v>40</v>
      </c>
      <c r="X193" s="12">
        <f t="shared" si="220"/>
        <v>1</v>
      </c>
      <c r="Y193" s="12" t="s">
        <v>40</v>
      </c>
      <c r="Z193" s="12">
        <f t="shared" si="221"/>
        <v>1</v>
      </c>
      <c r="AA193" s="12" t="s">
        <v>40</v>
      </c>
      <c r="AB193" s="24"/>
      <c r="AC193" s="24"/>
      <c r="AD193" s="24"/>
      <c r="AE193" s="24"/>
      <c r="AF193" s="12">
        <f>F193+H193+J193+L193+N193+P193+R193+T193+V193+X193+Z193</f>
        <v>11</v>
      </c>
      <c r="AG193" s="13">
        <f>AF193/11</f>
        <v>1</v>
      </c>
      <c r="AH193" s="24"/>
      <c r="AI193" s="24"/>
      <c r="AJ193" s="12">
        <f t="shared" si="260"/>
        <v>1</v>
      </c>
      <c r="AK193" s="12" t="s">
        <v>40</v>
      </c>
      <c r="AL193" s="12">
        <f>+AJ193</f>
        <v>1</v>
      </c>
      <c r="AM193" s="13">
        <f>AL193/1</f>
        <v>1</v>
      </c>
      <c r="AN193" s="14">
        <f t="shared" si="222"/>
        <v>1</v>
      </c>
      <c r="AO193" s="12" t="s">
        <v>40</v>
      </c>
      <c r="AP193" s="14">
        <f t="shared" si="223"/>
        <v>1</v>
      </c>
      <c r="AQ193" s="12" t="s">
        <v>339</v>
      </c>
      <c r="AR193" s="14">
        <f t="shared" si="224"/>
        <v>1</v>
      </c>
      <c r="AS193" s="12" t="s">
        <v>339</v>
      </c>
      <c r="AT193" s="14">
        <f t="shared" si="225"/>
        <v>1</v>
      </c>
      <c r="AU193" s="12" t="s">
        <v>339</v>
      </c>
      <c r="AV193" s="14">
        <f t="shared" si="226"/>
        <v>1</v>
      </c>
      <c r="AW193" s="12" t="s">
        <v>339</v>
      </c>
      <c r="AX193" s="14">
        <f t="shared" si="227"/>
        <v>5</v>
      </c>
      <c r="AY193" s="15">
        <f t="shared" si="228"/>
        <v>1</v>
      </c>
      <c r="AZ193" s="16">
        <f t="shared" si="259"/>
        <v>1</v>
      </c>
    </row>
    <row r="194" spans="2:53" s="23" customFormat="1" x14ac:dyDescent="0.3">
      <c r="B194" s="57">
        <v>190</v>
      </c>
      <c r="C194" s="29" t="s">
        <v>214</v>
      </c>
      <c r="D194" s="17" t="s">
        <v>241</v>
      </c>
      <c r="E194" s="18">
        <v>3</v>
      </c>
      <c r="F194" s="18">
        <f t="shared" si="211"/>
        <v>1</v>
      </c>
      <c r="G194" s="12" t="s">
        <v>40</v>
      </c>
      <c r="H194" s="18">
        <f t="shared" si="212"/>
        <v>1</v>
      </c>
      <c r="I194" s="12" t="s">
        <v>40</v>
      </c>
      <c r="J194" s="18">
        <f t="shared" si="213"/>
        <v>1</v>
      </c>
      <c r="K194" s="12" t="s">
        <v>40</v>
      </c>
      <c r="L194" s="18">
        <f t="shared" si="214"/>
        <v>1</v>
      </c>
      <c r="M194" s="12" t="s">
        <v>40</v>
      </c>
      <c r="N194" s="18">
        <f t="shared" si="215"/>
        <v>1</v>
      </c>
      <c r="O194" s="12" t="s">
        <v>40</v>
      </c>
      <c r="P194" s="18">
        <f t="shared" si="216"/>
        <v>1</v>
      </c>
      <c r="Q194" s="12" t="s">
        <v>40</v>
      </c>
      <c r="R194" s="18">
        <f t="shared" si="217"/>
        <v>1</v>
      </c>
      <c r="S194" s="12" t="s">
        <v>40</v>
      </c>
      <c r="T194" s="18">
        <f t="shared" si="218"/>
        <v>0</v>
      </c>
      <c r="U194" s="12" t="s">
        <v>61</v>
      </c>
      <c r="V194" s="18">
        <f t="shared" si="219"/>
        <v>1</v>
      </c>
      <c r="W194" s="12" t="s">
        <v>40</v>
      </c>
      <c r="X194" s="18">
        <f t="shared" si="220"/>
        <v>1</v>
      </c>
      <c r="Y194" s="12" t="s">
        <v>40</v>
      </c>
      <c r="Z194" s="18">
        <f t="shared" si="221"/>
        <v>1</v>
      </c>
      <c r="AA194" s="12" t="s">
        <v>40</v>
      </c>
      <c r="AB194" s="18">
        <f t="shared" si="270"/>
        <v>1</v>
      </c>
      <c r="AC194" s="18" t="s">
        <v>40</v>
      </c>
      <c r="AD194" s="18">
        <f t="shared" si="271"/>
        <v>0</v>
      </c>
      <c r="AE194" s="12" t="s">
        <v>61</v>
      </c>
      <c r="AF194" s="18">
        <f t="shared" si="285"/>
        <v>11</v>
      </c>
      <c r="AG194" s="19">
        <f t="shared" si="287"/>
        <v>0.84615384615384615</v>
      </c>
      <c r="AH194" s="18">
        <f t="shared" si="286"/>
        <v>1</v>
      </c>
      <c r="AI194" s="12" t="s">
        <v>40</v>
      </c>
      <c r="AJ194" s="18">
        <f t="shared" si="260"/>
        <v>1</v>
      </c>
      <c r="AK194" s="12" t="s">
        <v>40</v>
      </c>
      <c r="AL194" s="18">
        <f t="shared" si="275"/>
        <v>2</v>
      </c>
      <c r="AM194" s="19">
        <f t="shared" si="276"/>
        <v>1</v>
      </c>
      <c r="AN194" s="20">
        <f t="shared" si="222"/>
        <v>1</v>
      </c>
      <c r="AO194" s="12" t="s">
        <v>40</v>
      </c>
      <c r="AP194" s="20">
        <f t="shared" si="223"/>
        <v>1</v>
      </c>
      <c r="AQ194" s="12" t="s">
        <v>339</v>
      </c>
      <c r="AR194" s="20">
        <f t="shared" si="224"/>
        <v>1</v>
      </c>
      <c r="AS194" s="12" t="s">
        <v>339</v>
      </c>
      <c r="AT194" s="20">
        <f t="shared" si="225"/>
        <v>1</v>
      </c>
      <c r="AU194" s="12" t="s">
        <v>339</v>
      </c>
      <c r="AV194" s="20">
        <f t="shared" si="226"/>
        <v>1</v>
      </c>
      <c r="AW194" s="12" t="s">
        <v>339</v>
      </c>
      <c r="AX194" s="20">
        <f t="shared" si="227"/>
        <v>5</v>
      </c>
      <c r="AY194" s="21">
        <f t="shared" si="228"/>
        <v>1</v>
      </c>
      <c r="AZ194" s="16">
        <f t="shared" si="259"/>
        <v>0.94871794871794879</v>
      </c>
      <c r="BA194" s="22"/>
    </row>
    <row r="195" spans="2:53" s="23" customFormat="1" ht="30" x14ac:dyDescent="0.3">
      <c r="B195" s="57">
        <v>191</v>
      </c>
      <c r="C195" s="29" t="s">
        <v>214</v>
      </c>
      <c r="D195" s="17" t="s">
        <v>242</v>
      </c>
      <c r="E195" s="18">
        <v>3</v>
      </c>
      <c r="F195" s="18">
        <f t="shared" si="211"/>
        <v>1</v>
      </c>
      <c r="G195" s="12" t="s">
        <v>40</v>
      </c>
      <c r="H195" s="18">
        <f t="shared" si="212"/>
        <v>1</v>
      </c>
      <c r="I195" s="12" t="s">
        <v>40</v>
      </c>
      <c r="J195" s="18">
        <f t="shared" si="213"/>
        <v>1</v>
      </c>
      <c r="K195" s="12" t="s">
        <v>40</v>
      </c>
      <c r="L195" s="18">
        <f t="shared" si="214"/>
        <v>1</v>
      </c>
      <c r="M195" s="12" t="s">
        <v>40</v>
      </c>
      <c r="N195" s="18">
        <f t="shared" si="215"/>
        <v>1</v>
      </c>
      <c r="O195" s="12" t="s">
        <v>40</v>
      </c>
      <c r="P195" s="18">
        <f t="shared" si="216"/>
        <v>0</v>
      </c>
      <c r="Q195" s="12" t="s">
        <v>61</v>
      </c>
      <c r="R195" s="18">
        <f t="shared" si="217"/>
        <v>0</v>
      </c>
      <c r="S195" s="12" t="s">
        <v>61</v>
      </c>
      <c r="T195" s="18">
        <f t="shared" si="218"/>
        <v>0</v>
      </c>
      <c r="U195" s="12" t="s">
        <v>61</v>
      </c>
      <c r="V195" s="18">
        <f t="shared" si="219"/>
        <v>1</v>
      </c>
      <c r="W195" s="12" t="s">
        <v>40</v>
      </c>
      <c r="X195" s="18">
        <f t="shared" si="220"/>
        <v>1</v>
      </c>
      <c r="Y195" s="12" t="s">
        <v>40</v>
      </c>
      <c r="Z195" s="18">
        <f t="shared" si="221"/>
        <v>1</v>
      </c>
      <c r="AA195" s="12" t="s">
        <v>40</v>
      </c>
      <c r="AB195" s="18">
        <f t="shared" si="270"/>
        <v>1</v>
      </c>
      <c r="AC195" s="18" t="s">
        <v>40</v>
      </c>
      <c r="AD195" s="18">
        <f t="shared" si="271"/>
        <v>1</v>
      </c>
      <c r="AE195" s="12" t="s">
        <v>40</v>
      </c>
      <c r="AF195" s="18">
        <f t="shared" si="285"/>
        <v>10</v>
      </c>
      <c r="AG195" s="19">
        <f>AF195/13</f>
        <v>0.76923076923076927</v>
      </c>
      <c r="AH195" s="18">
        <f t="shared" si="286"/>
        <v>1</v>
      </c>
      <c r="AI195" s="12" t="s">
        <v>40</v>
      </c>
      <c r="AJ195" s="18">
        <f t="shared" si="260"/>
        <v>1</v>
      </c>
      <c r="AK195" s="12" t="s">
        <v>40</v>
      </c>
      <c r="AL195" s="18">
        <f t="shared" si="275"/>
        <v>2</v>
      </c>
      <c r="AM195" s="19">
        <f>AL195/2</f>
        <v>1</v>
      </c>
      <c r="AN195" s="20">
        <f t="shared" si="222"/>
        <v>1</v>
      </c>
      <c r="AO195" s="12" t="s">
        <v>40</v>
      </c>
      <c r="AP195" s="20">
        <f t="shared" si="223"/>
        <v>1</v>
      </c>
      <c r="AQ195" s="12" t="s">
        <v>339</v>
      </c>
      <c r="AR195" s="20">
        <f t="shared" si="224"/>
        <v>1</v>
      </c>
      <c r="AS195" s="12" t="s">
        <v>339</v>
      </c>
      <c r="AT195" s="20">
        <f t="shared" si="225"/>
        <v>1</v>
      </c>
      <c r="AU195" s="12" t="s">
        <v>339</v>
      </c>
      <c r="AV195" s="20">
        <f t="shared" si="226"/>
        <v>1</v>
      </c>
      <c r="AW195" s="12" t="s">
        <v>339</v>
      </c>
      <c r="AX195" s="20">
        <f t="shared" si="227"/>
        <v>5</v>
      </c>
      <c r="AY195" s="21">
        <f t="shared" si="228"/>
        <v>1</v>
      </c>
      <c r="AZ195" s="16">
        <f t="shared" si="259"/>
        <v>0.92307692307692302</v>
      </c>
      <c r="BA195" s="22"/>
    </row>
    <row r="196" spans="2:53" ht="30" x14ac:dyDescent="0.3">
      <c r="B196" s="57">
        <v>192</v>
      </c>
      <c r="C196" s="29" t="s">
        <v>214</v>
      </c>
      <c r="D196" s="17" t="s">
        <v>243</v>
      </c>
      <c r="E196" s="12">
        <v>4</v>
      </c>
      <c r="F196" s="12">
        <f t="shared" si="211"/>
        <v>1</v>
      </c>
      <c r="G196" s="12" t="s">
        <v>40</v>
      </c>
      <c r="H196" s="12">
        <f t="shared" si="212"/>
        <v>1</v>
      </c>
      <c r="I196" s="12" t="s">
        <v>40</v>
      </c>
      <c r="J196" s="12">
        <f t="shared" si="213"/>
        <v>1</v>
      </c>
      <c r="K196" s="12" t="s">
        <v>40</v>
      </c>
      <c r="L196" s="12">
        <f t="shared" si="214"/>
        <v>1</v>
      </c>
      <c r="M196" s="12" t="s">
        <v>40</v>
      </c>
      <c r="N196" s="12">
        <f t="shared" si="215"/>
        <v>1</v>
      </c>
      <c r="O196" s="12" t="s">
        <v>40</v>
      </c>
      <c r="P196" s="12">
        <f t="shared" si="216"/>
        <v>1</v>
      </c>
      <c r="Q196" s="12" t="s">
        <v>40</v>
      </c>
      <c r="R196" s="12">
        <f t="shared" si="217"/>
        <v>0</v>
      </c>
      <c r="S196" s="12" t="s">
        <v>61</v>
      </c>
      <c r="T196" s="12">
        <f t="shared" si="218"/>
        <v>1</v>
      </c>
      <c r="U196" s="12" t="s">
        <v>40</v>
      </c>
      <c r="V196" s="12">
        <f t="shared" si="219"/>
        <v>1</v>
      </c>
      <c r="W196" s="12" t="s">
        <v>40</v>
      </c>
      <c r="X196" s="12">
        <f t="shared" si="220"/>
        <v>1</v>
      </c>
      <c r="Y196" s="12" t="s">
        <v>40</v>
      </c>
      <c r="Z196" s="12">
        <f t="shared" si="221"/>
        <v>0</v>
      </c>
      <c r="AA196" s="12" t="s">
        <v>61</v>
      </c>
      <c r="AB196" s="24"/>
      <c r="AC196" s="24"/>
      <c r="AD196" s="24"/>
      <c r="AE196" s="24"/>
      <c r="AF196" s="12">
        <f t="shared" ref="AF196" si="294">F196+H196+J196+L196+N196+P196+R196+T196+V196+X196+Z196</f>
        <v>9</v>
      </c>
      <c r="AG196" s="13">
        <f t="shared" ref="AG196" si="295">AF196/11</f>
        <v>0.81818181818181823</v>
      </c>
      <c r="AH196" s="24"/>
      <c r="AI196" s="24"/>
      <c r="AJ196" s="12">
        <f t="shared" si="260"/>
        <v>1</v>
      </c>
      <c r="AK196" s="12" t="s">
        <v>40</v>
      </c>
      <c r="AL196" s="12">
        <f t="shared" ref="AL196" si="296">+AJ196</f>
        <v>1</v>
      </c>
      <c r="AM196" s="13">
        <f t="shared" ref="AM196" si="297">AL196/1</f>
        <v>1</v>
      </c>
      <c r="AN196" s="14">
        <f t="shared" si="222"/>
        <v>1</v>
      </c>
      <c r="AO196" s="12" t="s">
        <v>40</v>
      </c>
      <c r="AP196" s="14">
        <f t="shared" si="223"/>
        <v>1</v>
      </c>
      <c r="AQ196" s="12" t="s">
        <v>339</v>
      </c>
      <c r="AR196" s="14">
        <f t="shared" si="224"/>
        <v>1</v>
      </c>
      <c r="AS196" s="12" t="s">
        <v>339</v>
      </c>
      <c r="AT196" s="14">
        <f t="shared" si="225"/>
        <v>1</v>
      </c>
      <c r="AU196" s="12" t="s">
        <v>339</v>
      </c>
      <c r="AV196" s="14">
        <f t="shared" si="226"/>
        <v>1</v>
      </c>
      <c r="AW196" s="12" t="s">
        <v>339</v>
      </c>
      <c r="AX196" s="14">
        <f t="shared" si="227"/>
        <v>5</v>
      </c>
      <c r="AY196" s="15">
        <f t="shared" si="228"/>
        <v>1</v>
      </c>
      <c r="AZ196" s="16">
        <f t="shared" si="259"/>
        <v>0.93939393939393945</v>
      </c>
    </row>
    <row r="197" spans="2:53" s="23" customFormat="1" x14ac:dyDescent="0.3">
      <c r="B197" s="57">
        <v>193</v>
      </c>
      <c r="C197" s="29" t="s">
        <v>214</v>
      </c>
      <c r="D197" s="17" t="s">
        <v>244</v>
      </c>
      <c r="E197" s="18">
        <v>3</v>
      </c>
      <c r="F197" s="18">
        <f t="shared" si="211"/>
        <v>1</v>
      </c>
      <c r="G197" s="12" t="s">
        <v>40</v>
      </c>
      <c r="H197" s="18">
        <f t="shared" si="212"/>
        <v>1</v>
      </c>
      <c r="I197" s="12" t="s">
        <v>40</v>
      </c>
      <c r="J197" s="18">
        <f t="shared" si="213"/>
        <v>1</v>
      </c>
      <c r="K197" s="12" t="s">
        <v>40</v>
      </c>
      <c r="L197" s="18">
        <f t="shared" si="214"/>
        <v>1</v>
      </c>
      <c r="M197" s="12" t="s">
        <v>40</v>
      </c>
      <c r="N197" s="18">
        <f t="shared" si="215"/>
        <v>1</v>
      </c>
      <c r="O197" s="12" t="s">
        <v>40</v>
      </c>
      <c r="P197" s="18">
        <f t="shared" si="216"/>
        <v>1</v>
      </c>
      <c r="Q197" s="12" t="s">
        <v>40</v>
      </c>
      <c r="R197" s="18">
        <f t="shared" si="217"/>
        <v>1</v>
      </c>
      <c r="S197" s="12" t="s">
        <v>40</v>
      </c>
      <c r="T197" s="18">
        <f t="shared" si="218"/>
        <v>1</v>
      </c>
      <c r="U197" s="12" t="s">
        <v>40</v>
      </c>
      <c r="V197" s="18">
        <f t="shared" si="219"/>
        <v>1</v>
      </c>
      <c r="W197" s="12" t="s">
        <v>40</v>
      </c>
      <c r="X197" s="18">
        <f t="shared" si="220"/>
        <v>1</v>
      </c>
      <c r="Y197" s="12" t="s">
        <v>40</v>
      </c>
      <c r="Z197" s="18">
        <f t="shared" si="221"/>
        <v>1</v>
      </c>
      <c r="AA197" s="12" t="s">
        <v>40</v>
      </c>
      <c r="AB197" s="18">
        <f t="shared" ref="AB197:AB203" si="298">IF(MID(TRIM(AC197),1,2)="no",0,1)</f>
        <v>1</v>
      </c>
      <c r="AC197" s="18" t="s">
        <v>40</v>
      </c>
      <c r="AD197" s="18">
        <f t="shared" ref="AD197:AD203" si="299">IF(MID(TRIM(AE197),1,2)="no",0,1)</f>
        <v>1</v>
      </c>
      <c r="AE197" s="12" t="s">
        <v>40</v>
      </c>
      <c r="AF197" s="18">
        <f t="shared" ref="AF197:AF205" si="300">F197+H197+J197+L197+N197+P197+R197+T197+V197+X197+Z197+AB197+AD197</f>
        <v>13</v>
      </c>
      <c r="AG197" s="19">
        <f t="shared" ref="AG197:AG203" si="301">AF197/13</f>
        <v>1</v>
      </c>
      <c r="AH197" s="18">
        <f t="shared" ref="AH197:AH203" si="302">IF(MID(TRIM(AI197),1,2)="no",0,1)</f>
        <v>0</v>
      </c>
      <c r="AI197" s="12" t="s">
        <v>61</v>
      </c>
      <c r="AJ197" s="18">
        <f t="shared" si="260"/>
        <v>1</v>
      </c>
      <c r="AK197" s="12" t="s">
        <v>40</v>
      </c>
      <c r="AL197" s="18">
        <f t="shared" ref="AL197:AL203" si="303">+AH197+AJ197</f>
        <v>1</v>
      </c>
      <c r="AM197" s="19">
        <f t="shared" ref="AM197:AM203" si="304">AL197/2</f>
        <v>0.5</v>
      </c>
      <c r="AN197" s="20">
        <f t="shared" si="222"/>
        <v>0</v>
      </c>
      <c r="AO197" s="12" t="s">
        <v>61</v>
      </c>
      <c r="AP197" s="20">
        <f t="shared" si="223"/>
        <v>0</v>
      </c>
      <c r="AQ197" s="12" t="s">
        <v>61</v>
      </c>
      <c r="AR197" s="20">
        <f t="shared" si="224"/>
        <v>0</v>
      </c>
      <c r="AS197" s="12" t="s">
        <v>61</v>
      </c>
      <c r="AT197" s="20">
        <f t="shared" si="225"/>
        <v>0</v>
      </c>
      <c r="AU197" s="12" t="s">
        <v>61</v>
      </c>
      <c r="AV197" s="20">
        <f t="shared" si="226"/>
        <v>1</v>
      </c>
      <c r="AW197" s="12" t="s">
        <v>339</v>
      </c>
      <c r="AX197" s="20">
        <f t="shared" si="227"/>
        <v>1</v>
      </c>
      <c r="AY197" s="21">
        <f t="shared" si="228"/>
        <v>0.2</v>
      </c>
      <c r="AZ197" s="16">
        <f t="shared" si="259"/>
        <v>0.56666666666666665</v>
      </c>
      <c r="BA197" s="22"/>
    </row>
    <row r="198" spans="2:53" s="23" customFormat="1" x14ac:dyDescent="0.3">
      <c r="B198" s="57">
        <v>194</v>
      </c>
      <c r="C198" s="29" t="s">
        <v>214</v>
      </c>
      <c r="D198" s="17" t="s">
        <v>245</v>
      </c>
      <c r="E198" s="18">
        <v>3</v>
      </c>
      <c r="F198" s="18">
        <f t="shared" si="211"/>
        <v>1</v>
      </c>
      <c r="G198" s="12" t="s">
        <v>40</v>
      </c>
      <c r="H198" s="18">
        <f t="shared" si="212"/>
        <v>1</v>
      </c>
      <c r="I198" s="12" t="s">
        <v>40</v>
      </c>
      <c r="J198" s="18">
        <f t="shared" si="213"/>
        <v>1</v>
      </c>
      <c r="K198" s="12" t="s">
        <v>40</v>
      </c>
      <c r="L198" s="18">
        <f t="shared" si="214"/>
        <v>1</v>
      </c>
      <c r="M198" s="12" t="s">
        <v>40</v>
      </c>
      <c r="N198" s="18">
        <f t="shared" si="215"/>
        <v>1</v>
      </c>
      <c r="O198" s="12" t="s">
        <v>40</v>
      </c>
      <c r="P198" s="18">
        <f t="shared" si="216"/>
        <v>1</v>
      </c>
      <c r="Q198" s="12" t="s">
        <v>40</v>
      </c>
      <c r="R198" s="18">
        <f t="shared" si="217"/>
        <v>0</v>
      </c>
      <c r="S198" s="12" t="s">
        <v>61</v>
      </c>
      <c r="T198" s="18">
        <f t="shared" si="218"/>
        <v>0</v>
      </c>
      <c r="U198" s="12" t="s">
        <v>61</v>
      </c>
      <c r="V198" s="18">
        <f t="shared" si="219"/>
        <v>1</v>
      </c>
      <c r="W198" s="12" t="s">
        <v>40</v>
      </c>
      <c r="X198" s="18">
        <f t="shared" si="220"/>
        <v>1</v>
      </c>
      <c r="Y198" s="12" t="s">
        <v>40</v>
      </c>
      <c r="Z198" s="18">
        <f t="shared" si="221"/>
        <v>1</v>
      </c>
      <c r="AA198" s="12" t="s">
        <v>40</v>
      </c>
      <c r="AB198" s="18">
        <f t="shared" si="298"/>
        <v>1</v>
      </c>
      <c r="AC198" s="18" t="s">
        <v>40</v>
      </c>
      <c r="AD198" s="18">
        <f t="shared" si="299"/>
        <v>0</v>
      </c>
      <c r="AE198" s="12" t="s">
        <v>61</v>
      </c>
      <c r="AF198" s="18">
        <f t="shared" si="300"/>
        <v>10</v>
      </c>
      <c r="AG198" s="19">
        <f t="shared" si="301"/>
        <v>0.76923076923076927</v>
      </c>
      <c r="AH198" s="18">
        <f t="shared" si="302"/>
        <v>0</v>
      </c>
      <c r="AI198" s="12" t="s">
        <v>61</v>
      </c>
      <c r="AJ198" s="18">
        <f t="shared" si="260"/>
        <v>1</v>
      </c>
      <c r="AK198" s="12" t="s">
        <v>40</v>
      </c>
      <c r="AL198" s="18">
        <f t="shared" si="303"/>
        <v>1</v>
      </c>
      <c r="AM198" s="19">
        <f t="shared" si="304"/>
        <v>0.5</v>
      </c>
      <c r="AN198" s="20">
        <f t="shared" si="222"/>
        <v>0</v>
      </c>
      <c r="AO198" s="12" t="s">
        <v>61</v>
      </c>
      <c r="AP198" s="20">
        <f t="shared" si="223"/>
        <v>1</v>
      </c>
      <c r="AQ198" s="12" t="s">
        <v>339</v>
      </c>
      <c r="AR198" s="20">
        <f t="shared" si="224"/>
        <v>1</v>
      </c>
      <c r="AS198" s="12" t="s">
        <v>339</v>
      </c>
      <c r="AT198" s="20">
        <f t="shared" si="225"/>
        <v>1</v>
      </c>
      <c r="AU198" s="12" t="s">
        <v>339</v>
      </c>
      <c r="AV198" s="20">
        <f t="shared" si="226"/>
        <v>1</v>
      </c>
      <c r="AW198" s="12" t="s">
        <v>339</v>
      </c>
      <c r="AX198" s="20">
        <f t="shared" si="227"/>
        <v>4</v>
      </c>
      <c r="AY198" s="21">
        <f t="shared" si="228"/>
        <v>0.8</v>
      </c>
      <c r="AZ198" s="16">
        <f t="shared" si="259"/>
        <v>0.68974358974358962</v>
      </c>
      <c r="BA198" s="22"/>
    </row>
    <row r="199" spans="2:53" s="23" customFormat="1" x14ac:dyDescent="0.3">
      <c r="B199" s="57">
        <v>195</v>
      </c>
      <c r="C199" s="29" t="s">
        <v>214</v>
      </c>
      <c r="D199" s="17" t="s">
        <v>246</v>
      </c>
      <c r="E199" s="18">
        <v>3</v>
      </c>
      <c r="F199" s="18">
        <f t="shared" ref="F199:F262" si="305">IF(MID(TRIM(G199),1,2)="no",0,1)</f>
        <v>1</v>
      </c>
      <c r="G199" s="12" t="s">
        <v>40</v>
      </c>
      <c r="H199" s="18">
        <f t="shared" ref="H199:H262" si="306">IF(MID(TRIM(I199),1,2)="no",0,1)</f>
        <v>1</v>
      </c>
      <c r="I199" s="12" t="s">
        <v>40</v>
      </c>
      <c r="J199" s="18">
        <f t="shared" ref="J199:J262" si="307">IF(MID(TRIM(K199),1,2)="no",0,1)</f>
        <v>1</v>
      </c>
      <c r="K199" s="12" t="s">
        <v>40</v>
      </c>
      <c r="L199" s="18">
        <f t="shared" ref="L199:L262" si="308">IF(MID(TRIM(M199),1,2)="no",0,1)</f>
        <v>1</v>
      </c>
      <c r="M199" s="12" t="s">
        <v>40</v>
      </c>
      <c r="N199" s="18">
        <f t="shared" ref="N199:N262" si="309">IF(MID(TRIM(O199),1,2)="no",0,1)</f>
        <v>1</v>
      </c>
      <c r="O199" s="12" t="s">
        <v>40</v>
      </c>
      <c r="P199" s="18">
        <f t="shared" ref="P199:P262" si="310">IF(MID(TRIM(Q199),1,2)="no",0,1)</f>
        <v>1</v>
      </c>
      <c r="Q199" s="12" t="s">
        <v>40</v>
      </c>
      <c r="R199" s="18">
        <f t="shared" ref="R199:R262" si="311">IF(MID(TRIM(S199),1,2)="no",0,1)</f>
        <v>1</v>
      </c>
      <c r="S199" s="12" t="s">
        <v>40</v>
      </c>
      <c r="T199" s="18">
        <f t="shared" ref="T199:T262" si="312">IF(MID(TRIM(U199),1,2)="no",0,1)</f>
        <v>1</v>
      </c>
      <c r="U199" s="12" t="s">
        <v>40</v>
      </c>
      <c r="V199" s="18">
        <f t="shared" ref="V199:V262" si="313">IF(MID(TRIM(W199),1,2)="no",0,1)</f>
        <v>1</v>
      </c>
      <c r="W199" s="12" t="s">
        <v>40</v>
      </c>
      <c r="X199" s="18">
        <f t="shared" ref="X199:X262" si="314">IF(MID(TRIM(Y199),1,2)="no",0,1)</f>
        <v>1</v>
      </c>
      <c r="Y199" s="12" t="s">
        <v>40</v>
      </c>
      <c r="Z199" s="18">
        <f t="shared" ref="Z199:Z262" si="315">IF(MID(TRIM(AA199),1,2)="no",0,1)</f>
        <v>0</v>
      </c>
      <c r="AA199" s="12" t="s">
        <v>61</v>
      </c>
      <c r="AB199" s="18">
        <f t="shared" si="298"/>
        <v>0</v>
      </c>
      <c r="AC199" s="12" t="s">
        <v>61</v>
      </c>
      <c r="AD199" s="18">
        <f t="shared" si="299"/>
        <v>0</v>
      </c>
      <c r="AE199" s="12" t="s">
        <v>61</v>
      </c>
      <c r="AF199" s="18">
        <f t="shared" si="300"/>
        <v>10</v>
      </c>
      <c r="AG199" s="19">
        <f t="shared" si="301"/>
        <v>0.76923076923076927</v>
      </c>
      <c r="AH199" s="18">
        <f t="shared" si="302"/>
        <v>1</v>
      </c>
      <c r="AI199" s="12" t="s">
        <v>40</v>
      </c>
      <c r="AJ199" s="18">
        <f t="shared" si="260"/>
        <v>1</v>
      </c>
      <c r="AK199" s="12" t="s">
        <v>40</v>
      </c>
      <c r="AL199" s="18">
        <f t="shared" si="303"/>
        <v>2</v>
      </c>
      <c r="AM199" s="19">
        <f t="shared" si="304"/>
        <v>1</v>
      </c>
      <c r="AN199" s="20">
        <f t="shared" ref="AN199:AN204" si="316">IF(MID(TRIM(AO199),1,2)="no",0,1)</f>
        <v>1</v>
      </c>
      <c r="AO199" s="12" t="s">
        <v>40</v>
      </c>
      <c r="AP199" s="20">
        <f t="shared" ref="AP199:AP262" si="317">IF(MID(TRIM(AQ199),1,2)="no",0,1)</f>
        <v>1</v>
      </c>
      <c r="AQ199" s="12" t="s">
        <v>339</v>
      </c>
      <c r="AR199" s="20">
        <f t="shared" ref="AR199:AR262" si="318">IF(MID(TRIM(AS199),1,2)="no",0,1)</f>
        <v>1</v>
      </c>
      <c r="AS199" s="12" t="s">
        <v>339</v>
      </c>
      <c r="AT199" s="20">
        <f t="shared" ref="AT199:AT262" si="319">IF(MID(TRIM(AU199),1,2)="no",0,1)</f>
        <v>1</v>
      </c>
      <c r="AU199" s="12" t="s">
        <v>339</v>
      </c>
      <c r="AV199" s="20">
        <f t="shared" ref="AV199:AV262" si="320">IF(MID(TRIM(AW199),1,2)="no",0,1)</f>
        <v>1</v>
      </c>
      <c r="AW199" s="12" t="s">
        <v>339</v>
      </c>
      <c r="AX199" s="20">
        <f t="shared" ref="AX199:AX262" si="321">AN199+AP199+AR199+AT199+AV199</f>
        <v>5</v>
      </c>
      <c r="AY199" s="21">
        <f t="shared" ref="AY199:AY235" si="322">AX199/5</f>
        <v>1</v>
      </c>
      <c r="AZ199" s="16">
        <f t="shared" si="259"/>
        <v>0.92307692307692302</v>
      </c>
      <c r="BA199" s="22"/>
    </row>
    <row r="200" spans="2:53" s="23" customFormat="1" ht="30" x14ac:dyDescent="0.3">
      <c r="B200" s="57">
        <v>196</v>
      </c>
      <c r="C200" s="29" t="s">
        <v>214</v>
      </c>
      <c r="D200" s="17" t="s">
        <v>247</v>
      </c>
      <c r="E200" s="18">
        <v>3</v>
      </c>
      <c r="F200" s="18">
        <f t="shared" si="305"/>
        <v>1</v>
      </c>
      <c r="G200" s="12" t="s">
        <v>40</v>
      </c>
      <c r="H200" s="18">
        <f t="shared" si="306"/>
        <v>1</v>
      </c>
      <c r="I200" s="12" t="s">
        <v>40</v>
      </c>
      <c r="J200" s="18">
        <f t="shared" si="307"/>
        <v>1</v>
      </c>
      <c r="K200" s="12" t="s">
        <v>40</v>
      </c>
      <c r="L200" s="18">
        <f t="shared" si="308"/>
        <v>1</v>
      </c>
      <c r="M200" s="12" t="s">
        <v>40</v>
      </c>
      <c r="N200" s="18">
        <f t="shared" si="309"/>
        <v>1</v>
      </c>
      <c r="O200" s="12" t="s">
        <v>40</v>
      </c>
      <c r="P200" s="18">
        <f t="shared" si="310"/>
        <v>1</v>
      </c>
      <c r="Q200" s="12" t="s">
        <v>40</v>
      </c>
      <c r="R200" s="18">
        <f t="shared" si="311"/>
        <v>1</v>
      </c>
      <c r="S200" s="12" t="s">
        <v>40</v>
      </c>
      <c r="T200" s="18">
        <f t="shared" si="312"/>
        <v>1</v>
      </c>
      <c r="U200" s="12" t="s">
        <v>40</v>
      </c>
      <c r="V200" s="18">
        <f t="shared" si="313"/>
        <v>1</v>
      </c>
      <c r="W200" s="12" t="s">
        <v>40</v>
      </c>
      <c r="X200" s="18">
        <f t="shared" si="314"/>
        <v>1</v>
      </c>
      <c r="Y200" s="12" t="s">
        <v>40</v>
      </c>
      <c r="Z200" s="18">
        <f t="shared" si="315"/>
        <v>1</v>
      </c>
      <c r="AA200" s="12" t="s">
        <v>40</v>
      </c>
      <c r="AB200" s="18">
        <f t="shared" si="298"/>
        <v>1</v>
      </c>
      <c r="AC200" s="18" t="s">
        <v>40</v>
      </c>
      <c r="AD200" s="18">
        <f t="shared" si="299"/>
        <v>1</v>
      </c>
      <c r="AE200" s="12" t="s">
        <v>40</v>
      </c>
      <c r="AF200" s="18">
        <f t="shared" si="300"/>
        <v>13</v>
      </c>
      <c r="AG200" s="19">
        <f t="shared" si="301"/>
        <v>1</v>
      </c>
      <c r="AH200" s="18">
        <f t="shared" si="302"/>
        <v>1</v>
      </c>
      <c r="AI200" s="12" t="s">
        <v>40</v>
      </c>
      <c r="AJ200" s="18">
        <f t="shared" si="260"/>
        <v>1</v>
      </c>
      <c r="AK200" s="12" t="s">
        <v>40</v>
      </c>
      <c r="AL200" s="18">
        <f t="shared" si="303"/>
        <v>2</v>
      </c>
      <c r="AM200" s="19">
        <f t="shared" si="304"/>
        <v>1</v>
      </c>
      <c r="AN200" s="20">
        <f t="shared" si="316"/>
        <v>0</v>
      </c>
      <c r="AO200" s="12" t="s">
        <v>61</v>
      </c>
      <c r="AP200" s="20">
        <f t="shared" si="317"/>
        <v>1</v>
      </c>
      <c r="AQ200" s="12" t="s">
        <v>339</v>
      </c>
      <c r="AR200" s="20">
        <f t="shared" si="318"/>
        <v>1</v>
      </c>
      <c r="AS200" s="12" t="s">
        <v>339</v>
      </c>
      <c r="AT200" s="20">
        <f t="shared" si="319"/>
        <v>1</v>
      </c>
      <c r="AU200" s="12" t="s">
        <v>339</v>
      </c>
      <c r="AV200" s="20">
        <f t="shared" si="320"/>
        <v>1</v>
      </c>
      <c r="AW200" s="12" t="s">
        <v>339</v>
      </c>
      <c r="AX200" s="20">
        <f t="shared" si="321"/>
        <v>4</v>
      </c>
      <c r="AY200" s="21">
        <f t="shared" si="322"/>
        <v>0.8</v>
      </c>
      <c r="AZ200" s="16">
        <f t="shared" si="259"/>
        <v>0.93333333333333324</v>
      </c>
      <c r="BA200" s="22"/>
    </row>
    <row r="201" spans="2:53" s="23" customFormat="1" ht="30" x14ac:dyDescent="0.3">
      <c r="B201" s="57">
        <v>197</v>
      </c>
      <c r="C201" s="29" t="s">
        <v>214</v>
      </c>
      <c r="D201" s="17" t="s">
        <v>248</v>
      </c>
      <c r="E201" s="18">
        <v>3</v>
      </c>
      <c r="F201" s="18">
        <f t="shared" si="305"/>
        <v>1</v>
      </c>
      <c r="G201" s="12" t="s">
        <v>40</v>
      </c>
      <c r="H201" s="18">
        <f t="shared" si="306"/>
        <v>1</v>
      </c>
      <c r="I201" s="12" t="s">
        <v>40</v>
      </c>
      <c r="J201" s="18">
        <f t="shared" si="307"/>
        <v>1</v>
      </c>
      <c r="K201" s="12" t="s">
        <v>40</v>
      </c>
      <c r="L201" s="18">
        <f t="shared" si="308"/>
        <v>1</v>
      </c>
      <c r="M201" s="12" t="s">
        <v>40</v>
      </c>
      <c r="N201" s="18">
        <f t="shared" si="309"/>
        <v>1</v>
      </c>
      <c r="O201" s="12" t="s">
        <v>40</v>
      </c>
      <c r="P201" s="18">
        <f t="shared" si="310"/>
        <v>1</v>
      </c>
      <c r="Q201" s="12" t="s">
        <v>40</v>
      </c>
      <c r="R201" s="18">
        <f t="shared" si="311"/>
        <v>1</v>
      </c>
      <c r="S201" s="12" t="s">
        <v>40</v>
      </c>
      <c r="T201" s="18">
        <f t="shared" si="312"/>
        <v>1</v>
      </c>
      <c r="U201" s="12" t="s">
        <v>40</v>
      </c>
      <c r="V201" s="18">
        <f t="shared" si="313"/>
        <v>1</v>
      </c>
      <c r="W201" s="12" t="s">
        <v>40</v>
      </c>
      <c r="X201" s="18">
        <f t="shared" si="314"/>
        <v>1</v>
      </c>
      <c r="Y201" s="12" t="s">
        <v>40</v>
      </c>
      <c r="Z201" s="18">
        <f t="shared" si="315"/>
        <v>1</v>
      </c>
      <c r="AA201" s="12" t="s">
        <v>40</v>
      </c>
      <c r="AB201" s="18">
        <f t="shared" si="298"/>
        <v>1</v>
      </c>
      <c r="AC201" s="18" t="s">
        <v>40</v>
      </c>
      <c r="AD201" s="18">
        <f t="shared" si="299"/>
        <v>1</v>
      </c>
      <c r="AE201" s="12" t="s">
        <v>40</v>
      </c>
      <c r="AF201" s="18">
        <f t="shared" si="300"/>
        <v>13</v>
      </c>
      <c r="AG201" s="19">
        <f t="shared" si="301"/>
        <v>1</v>
      </c>
      <c r="AH201" s="18">
        <f t="shared" si="302"/>
        <v>1</v>
      </c>
      <c r="AI201" s="12" t="s">
        <v>40</v>
      </c>
      <c r="AJ201" s="18">
        <f t="shared" si="260"/>
        <v>1</v>
      </c>
      <c r="AK201" s="12" t="s">
        <v>40</v>
      </c>
      <c r="AL201" s="18">
        <f t="shared" si="303"/>
        <v>2</v>
      </c>
      <c r="AM201" s="19">
        <f t="shared" si="304"/>
        <v>1</v>
      </c>
      <c r="AN201" s="20">
        <f t="shared" si="316"/>
        <v>1</v>
      </c>
      <c r="AO201" s="12" t="s">
        <v>40</v>
      </c>
      <c r="AP201" s="20">
        <f t="shared" si="317"/>
        <v>1</v>
      </c>
      <c r="AQ201" s="12" t="s">
        <v>339</v>
      </c>
      <c r="AR201" s="20">
        <f t="shared" si="318"/>
        <v>1</v>
      </c>
      <c r="AS201" s="12" t="s">
        <v>339</v>
      </c>
      <c r="AT201" s="20">
        <f t="shared" si="319"/>
        <v>1</v>
      </c>
      <c r="AU201" s="12" t="s">
        <v>339</v>
      </c>
      <c r="AV201" s="20">
        <f t="shared" si="320"/>
        <v>1</v>
      </c>
      <c r="AW201" s="12" t="s">
        <v>339</v>
      </c>
      <c r="AX201" s="20">
        <f t="shared" si="321"/>
        <v>5</v>
      </c>
      <c r="AY201" s="21">
        <f t="shared" si="322"/>
        <v>1</v>
      </c>
      <c r="AZ201" s="16">
        <f t="shared" si="259"/>
        <v>1</v>
      </c>
      <c r="BA201" s="22"/>
    </row>
    <row r="202" spans="2:53" s="23" customFormat="1" ht="30" x14ac:dyDescent="0.3">
      <c r="B202" s="57">
        <v>198</v>
      </c>
      <c r="C202" s="29" t="s">
        <v>214</v>
      </c>
      <c r="D202" s="17" t="s">
        <v>249</v>
      </c>
      <c r="E202" s="18">
        <v>3</v>
      </c>
      <c r="F202" s="18">
        <f t="shared" si="305"/>
        <v>0</v>
      </c>
      <c r="G202" s="12" t="s">
        <v>61</v>
      </c>
      <c r="H202" s="18">
        <f t="shared" si="306"/>
        <v>0</v>
      </c>
      <c r="I202" s="12" t="s">
        <v>61</v>
      </c>
      <c r="J202" s="18">
        <f t="shared" si="307"/>
        <v>1</v>
      </c>
      <c r="K202" s="12" t="s">
        <v>40</v>
      </c>
      <c r="L202" s="18">
        <f t="shared" si="308"/>
        <v>0</v>
      </c>
      <c r="M202" s="12" t="s">
        <v>61</v>
      </c>
      <c r="N202" s="18">
        <f t="shared" si="309"/>
        <v>0</v>
      </c>
      <c r="O202" s="12" t="s">
        <v>61</v>
      </c>
      <c r="P202" s="18">
        <f t="shared" si="310"/>
        <v>0</v>
      </c>
      <c r="Q202" s="12" t="s">
        <v>61</v>
      </c>
      <c r="R202" s="18">
        <f t="shared" si="311"/>
        <v>0</v>
      </c>
      <c r="S202" s="12" t="s">
        <v>61</v>
      </c>
      <c r="T202" s="18">
        <f t="shared" si="312"/>
        <v>0</v>
      </c>
      <c r="U202" s="12" t="s">
        <v>61</v>
      </c>
      <c r="V202" s="18">
        <f t="shared" si="313"/>
        <v>0</v>
      </c>
      <c r="W202" s="12" t="s">
        <v>61</v>
      </c>
      <c r="X202" s="18">
        <f t="shared" si="314"/>
        <v>0</v>
      </c>
      <c r="Y202" s="12" t="s">
        <v>61</v>
      </c>
      <c r="Z202" s="18">
        <f t="shared" si="315"/>
        <v>0</v>
      </c>
      <c r="AA202" s="12" t="s">
        <v>61</v>
      </c>
      <c r="AB202" s="18">
        <f t="shared" si="298"/>
        <v>0</v>
      </c>
      <c r="AC202" s="12" t="s">
        <v>61</v>
      </c>
      <c r="AD202" s="18">
        <f t="shared" si="299"/>
        <v>0</v>
      </c>
      <c r="AE202" s="12" t="s">
        <v>61</v>
      </c>
      <c r="AF202" s="18">
        <f t="shared" si="300"/>
        <v>1</v>
      </c>
      <c r="AG202" s="19">
        <f t="shared" si="301"/>
        <v>7.6923076923076927E-2</v>
      </c>
      <c r="AH202" s="18">
        <f t="shared" si="302"/>
        <v>0</v>
      </c>
      <c r="AI202" s="12" t="s">
        <v>61</v>
      </c>
      <c r="AJ202" s="18">
        <f t="shared" si="260"/>
        <v>0</v>
      </c>
      <c r="AK202" s="12" t="s">
        <v>61</v>
      </c>
      <c r="AL202" s="18">
        <f t="shared" si="303"/>
        <v>0</v>
      </c>
      <c r="AM202" s="19">
        <f t="shared" si="304"/>
        <v>0</v>
      </c>
      <c r="AN202" s="20">
        <f t="shared" si="316"/>
        <v>0</v>
      </c>
      <c r="AO202" s="12" t="s">
        <v>61</v>
      </c>
      <c r="AP202" s="20">
        <f t="shared" si="317"/>
        <v>1</v>
      </c>
      <c r="AQ202" s="12" t="s">
        <v>339</v>
      </c>
      <c r="AR202" s="20">
        <f t="shared" si="318"/>
        <v>1</v>
      </c>
      <c r="AS202" s="12" t="s">
        <v>339</v>
      </c>
      <c r="AT202" s="20">
        <f t="shared" si="319"/>
        <v>1</v>
      </c>
      <c r="AU202" s="12" t="s">
        <v>339</v>
      </c>
      <c r="AV202" s="20">
        <f t="shared" si="320"/>
        <v>0</v>
      </c>
      <c r="AW202" s="12" t="s">
        <v>61</v>
      </c>
      <c r="AX202" s="20">
        <f t="shared" si="321"/>
        <v>3</v>
      </c>
      <c r="AY202" s="21">
        <f t="shared" si="322"/>
        <v>0.6</v>
      </c>
      <c r="AZ202" s="16">
        <f t="shared" si="259"/>
        <v>0.22564102564102564</v>
      </c>
      <c r="BA202" s="22"/>
    </row>
    <row r="203" spans="2:53" s="23" customFormat="1" ht="30" x14ac:dyDescent="0.3">
      <c r="B203" s="57">
        <v>199</v>
      </c>
      <c r="C203" s="29" t="s">
        <v>214</v>
      </c>
      <c r="D203" s="17" t="s">
        <v>250</v>
      </c>
      <c r="E203" s="18">
        <v>3</v>
      </c>
      <c r="F203" s="18">
        <f t="shared" si="305"/>
        <v>1</v>
      </c>
      <c r="G203" s="12" t="s">
        <v>40</v>
      </c>
      <c r="H203" s="18">
        <f t="shared" si="306"/>
        <v>1</v>
      </c>
      <c r="I203" s="12" t="s">
        <v>40</v>
      </c>
      <c r="J203" s="18">
        <f t="shared" si="307"/>
        <v>1</v>
      </c>
      <c r="K203" s="12" t="s">
        <v>40</v>
      </c>
      <c r="L203" s="18">
        <f t="shared" si="308"/>
        <v>1</v>
      </c>
      <c r="M203" s="12" t="s">
        <v>40</v>
      </c>
      <c r="N203" s="18">
        <f t="shared" si="309"/>
        <v>1</v>
      </c>
      <c r="O203" s="12" t="s">
        <v>40</v>
      </c>
      <c r="P203" s="18">
        <f t="shared" si="310"/>
        <v>1</v>
      </c>
      <c r="Q203" s="12" t="s">
        <v>40</v>
      </c>
      <c r="R203" s="18">
        <f t="shared" si="311"/>
        <v>0</v>
      </c>
      <c r="S203" s="12" t="s">
        <v>61</v>
      </c>
      <c r="T203" s="18">
        <f t="shared" si="312"/>
        <v>0</v>
      </c>
      <c r="U203" s="12" t="s">
        <v>61</v>
      </c>
      <c r="V203" s="18">
        <f t="shared" si="313"/>
        <v>1</v>
      </c>
      <c r="W203" s="12" t="s">
        <v>40</v>
      </c>
      <c r="X203" s="18">
        <f t="shared" si="314"/>
        <v>1</v>
      </c>
      <c r="Y203" s="12" t="s">
        <v>40</v>
      </c>
      <c r="Z203" s="18">
        <f t="shared" si="315"/>
        <v>1</v>
      </c>
      <c r="AA203" s="12" t="s">
        <v>40</v>
      </c>
      <c r="AB203" s="18">
        <f t="shared" si="298"/>
        <v>0</v>
      </c>
      <c r="AC203" s="12" t="s">
        <v>61</v>
      </c>
      <c r="AD203" s="18">
        <f t="shared" si="299"/>
        <v>0</v>
      </c>
      <c r="AE203" s="12" t="s">
        <v>61</v>
      </c>
      <c r="AF203" s="18">
        <f t="shared" si="300"/>
        <v>9</v>
      </c>
      <c r="AG203" s="19">
        <f t="shared" si="301"/>
        <v>0.69230769230769229</v>
      </c>
      <c r="AH203" s="18">
        <f t="shared" si="302"/>
        <v>1</v>
      </c>
      <c r="AI203" s="12" t="s">
        <v>40</v>
      </c>
      <c r="AJ203" s="18">
        <f t="shared" si="260"/>
        <v>0</v>
      </c>
      <c r="AK203" s="12" t="s">
        <v>61</v>
      </c>
      <c r="AL203" s="18">
        <f t="shared" si="303"/>
        <v>1</v>
      </c>
      <c r="AM203" s="19">
        <f t="shared" si="304"/>
        <v>0.5</v>
      </c>
      <c r="AN203" s="20">
        <f t="shared" si="316"/>
        <v>1</v>
      </c>
      <c r="AO203" s="12" t="s">
        <v>40</v>
      </c>
      <c r="AP203" s="20">
        <f t="shared" si="317"/>
        <v>1</v>
      </c>
      <c r="AQ203" s="12" t="s">
        <v>339</v>
      </c>
      <c r="AR203" s="20">
        <f t="shared" si="318"/>
        <v>0</v>
      </c>
      <c r="AS203" s="12" t="s">
        <v>61</v>
      </c>
      <c r="AT203" s="20">
        <f t="shared" si="319"/>
        <v>0</v>
      </c>
      <c r="AU203" s="12" t="s">
        <v>61</v>
      </c>
      <c r="AV203" s="20">
        <f t="shared" si="320"/>
        <v>1</v>
      </c>
      <c r="AW203" s="12" t="s">
        <v>339</v>
      </c>
      <c r="AX203" s="20">
        <f t="shared" si="321"/>
        <v>3</v>
      </c>
      <c r="AY203" s="21">
        <f t="shared" si="322"/>
        <v>0.6</v>
      </c>
      <c r="AZ203" s="16">
        <f t="shared" si="259"/>
        <v>0.59743589743589742</v>
      </c>
      <c r="BA203" s="22"/>
    </row>
    <row r="204" spans="2:53" ht="30" x14ac:dyDescent="0.3">
      <c r="B204" s="57">
        <v>200</v>
      </c>
      <c r="C204" s="29" t="s">
        <v>214</v>
      </c>
      <c r="D204" s="30" t="s">
        <v>251</v>
      </c>
      <c r="E204" s="12">
        <v>4</v>
      </c>
      <c r="F204" s="12">
        <f t="shared" si="305"/>
        <v>1</v>
      </c>
      <c r="G204" s="12" t="s">
        <v>40</v>
      </c>
      <c r="H204" s="12">
        <f t="shared" si="306"/>
        <v>1</v>
      </c>
      <c r="I204" s="12" t="s">
        <v>40</v>
      </c>
      <c r="J204" s="12">
        <f t="shared" si="307"/>
        <v>1</v>
      </c>
      <c r="K204" s="12" t="s">
        <v>40</v>
      </c>
      <c r="L204" s="12">
        <f t="shared" si="308"/>
        <v>1</v>
      </c>
      <c r="M204" s="12" t="s">
        <v>40</v>
      </c>
      <c r="N204" s="12">
        <f t="shared" si="309"/>
        <v>1</v>
      </c>
      <c r="O204" s="12" t="s">
        <v>40</v>
      </c>
      <c r="P204" s="12">
        <f t="shared" si="310"/>
        <v>1</v>
      </c>
      <c r="Q204" s="12" t="s">
        <v>40</v>
      </c>
      <c r="R204" s="12">
        <f t="shared" si="311"/>
        <v>1</v>
      </c>
      <c r="S204" s="12" t="s">
        <v>40</v>
      </c>
      <c r="T204" s="12">
        <f t="shared" si="312"/>
        <v>1</v>
      </c>
      <c r="U204" s="12" t="s">
        <v>40</v>
      </c>
      <c r="V204" s="12">
        <f t="shared" si="313"/>
        <v>1</v>
      </c>
      <c r="W204" s="12" t="s">
        <v>40</v>
      </c>
      <c r="X204" s="12">
        <f t="shared" si="314"/>
        <v>1</v>
      </c>
      <c r="Y204" s="12" t="s">
        <v>40</v>
      </c>
      <c r="Z204" s="12">
        <f t="shared" si="315"/>
        <v>0</v>
      </c>
      <c r="AA204" s="12" t="s">
        <v>61</v>
      </c>
      <c r="AB204" s="24"/>
      <c r="AC204" s="24"/>
      <c r="AD204" s="24"/>
      <c r="AE204" s="24"/>
      <c r="AF204" s="12">
        <f>F204+H204+J204+L204+N204+P204+R204+T204+V204+X204+Z204</f>
        <v>10</v>
      </c>
      <c r="AG204" s="13">
        <f>AF204/11</f>
        <v>0.90909090909090906</v>
      </c>
      <c r="AH204" s="24"/>
      <c r="AI204" s="24"/>
      <c r="AJ204" s="12">
        <f t="shared" si="260"/>
        <v>1</v>
      </c>
      <c r="AK204" s="12" t="s">
        <v>40</v>
      </c>
      <c r="AL204" s="12">
        <f t="shared" ref="AL204:AL206" si="323">+AJ204</f>
        <v>1</v>
      </c>
      <c r="AM204" s="13">
        <f t="shared" ref="AM204:AM206" si="324">AL204/1</f>
        <v>1</v>
      </c>
      <c r="AN204" s="14">
        <f t="shared" si="316"/>
        <v>0</v>
      </c>
      <c r="AO204" s="12" t="s">
        <v>61</v>
      </c>
      <c r="AP204" s="14">
        <f t="shared" si="317"/>
        <v>0</v>
      </c>
      <c r="AQ204" s="12" t="s">
        <v>61</v>
      </c>
      <c r="AR204" s="14">
        <f t="shared" si="318"/>
        <v>0</v>
      </c>
      <c r="AS204" s="12" t="s">
        <v>61</v>
      </c>
      <c r="AT204" s="14">
        <f t="shared" si="319"/>
        <v>0</v>
      </c>
      <c r="AU204" s="12" t="s">
        <v>61</v>
      </c>
      <c r="AV204" s="14">
        <f t="shared" si="320"/>
        <v>0</v>
      </c>
      <c r="AW204" s="12" t="s">
        <v>61</v>
      </c>
      <c r="AX204" s="14">
        <f t="shared" si="321"/>
        <v>0</v>
      </c>
      <c r="AY204" s="15">
        <f t="shared" si="322"/>
        <v>0</v>
      </c>
      <c r="AZ204" s="16">
        <f t="shared" si="259"/>
        <v>0.63636363636363635</v>
      </c>
    </row>
    <row r="205" spans="2:53" ht="30" x14ac:dyDescent="0.3">
      <c r="B205" s="57">
        <v>201</v>
      </c>
      <c r="C205" s="29" t="s">
        <v>214</v>
      </c>
      <c r="D205" s="30" t="s">
        <v>252</v>
      </c>
      <c r="E205" s="12">
        <v>4</v>
      </c>
      <c r="F205" s="12">
        <f t="shared" si="305"/>
        <v>1</v>
      </c>
      <c r="G205" s="12" t="s">
        <v>40</v>
      </c>
      <c r="H205" s="12">
        <f t="shared" si="306"/>
        <v>1</v>
      </c>
      <c r="I205" s="12" t="s">
        <v>40</v>
      </c>
      <c r="J205" s="12">
        <f t="shared" si="307"/>
        <v>1</v>
      </c>
      <c r="K205" s="12" t="s">
        <v>40</v>
      </c>
      <c r="L205" s="12">
        <f t="shared" si="308"/>
        <v>1</v>
      </c>
      <c r="M205" s="12" t="s">
        <v>40</v>
      </c>
      <c r="N205" s="12">
        <f t="shared" si="309"/>
        <v>1</v>
      </c>
      <c r="O205" s="12" t="s">
        <v>40</v>
      </c>
      <c r="P205" s="12">
        <f t="shared" si="310"/>
        <v>1</v>
      </c>
      <c r="Q205" s="12" t="s">
        <v>40</v>
      </c>
      <c r="R205" s="12">
        <f t="shared" si="311"/>
        <v>1</v>
      </c>
      <c r="S205" s="12" t="s">
        <v>40</v>
      </c>
      <c r="T205" s="12">
        <f t="shared" si="312"/>
        <v>1</v>
      </c>
      <c r="U205" s="12" t="s">
        <v>40</v>
      </c>
      <c r="V205" s="12">
        <f t="shared" si="313"/>
        <v>1</v>
      </c>
      <c r="W205" s="12" t="s">
        <v>40</v>
      </c>
      <c r="X205" s="12">
        <f t="shared" si="314"/>
        <v>1</v>
      </c>
      <c r="Y205" s="12" t="s">
        <v>40</v>
      </c>
      <c r="Z205" s="12">
        <f t="shared" si="315"/>
        <v>1</v>
      </c>
      <c r="AA205" s="12" t="s">
        <v>40</v>
      </c>
      <c r="AB205" s="24"/>
      <c r="AC205" s="24"/>
      <c r="AD205" s="24"/>
      <c r="AE205" s="24"/>
      <c r="AF205" s="12">
        <f t="shared" si="300"/>
        <v>11</v>
      </c>
      <c r="AG205" s="13">
        <f>AF205/11</f>
        <v>1</v>
      </c>
      <c r="AH205" s="24"/>
      <c r="AI205" s="24"/>
      <c r="AJ205" s="12">
        <f t="shared" si="260"/>
        <v>1</v>
      </c>
      <c r="AK205" s="12" t="s">
        <v>40</v>
      </c>
      <c r="AL205" s="12">
        <f t="shared" si="323"/>
        <v>1</v>
      </c>
      <c r="AM205" s="13">
        <f t="shared" si="324"/>
        <v>1</v>
      </c>
      <c r="AN205" s="14">
        <f>IF(MID(TRIM(AO205),1,2)="no",0,1)</f>
        <v>1</v>
      </c>
      <c r="AO205" s="12" t="s">
        <v>40</v>
      </c>
      <c r="AP205" s="14">
        <f t="shared" si="317"/>
        <v>1</v>
      </c>
      <c r="AQ205" s="12" t="s">
        <v>339</v>
      </c>
      <c r="AR205" s="14">
        <f t="shared" si="318"/>
        <v>1</v>
      </c>
      <c r="AS205" s="12" t="s">
        <v>339</v>
      </c>
      <c r="AT205" s="14">
        <f t="shared" si="319"/>
        <v>1</v>
      </c>
      <c r="AU205" s="12" t="s">
        <v>339</v>
      </c>
      <c r="AV205" s="14">
        <f t="shared" si="320"/>
        <v>1</v>
      </c>
      <c r="AW205" s="12" t="s">
        <v>339</v>
      </c>
      <c r="AX205" s="14">
        <f t="shared" si="321"/>
        <v>5</v>
      </c>
      <c r="AY205" s="15">
        <f t="shared" si="322"/>
        <v>1</v>
      </c>
      <c r="AZ205" s="16">
        <f t="shared" si="259"/>
        <v>1</v>
      </c>
    </row>
    <row r="206" spans="2:53" ht="30" x14ac:dyDescent="0.3">
      <c r="B206" s="57">
        <v>202</v>
      </c>
      <c r="C206" s="29" t="s">
        <v>214</v>
      </c>
      <c r="D206" s="30" t="s">
        <v>253</v>
      </c>
      <c r="E206" s="12">
        <v>4</v>
      </c>
      <c r="F206" s="12">
        <f t="shared" si="305"/>
        <v>1</v>
      </c>
      <c r="G206" s="12" t="s">
        <v>40</v>
      </c>
      <c r="H206" s="12">
        <f t="shared" si="306"/>
        <v>1</v>
      </c>
      <c r="I206" s="12" t="s">
        <v>40</v>
      </c>
      <c r="J206" s="12">
        <f t="shared" si="307"/>
        <v>1</v>
      </c>
      <c r="K206" s="12" t="s">
        <v>40</v>
      </c>
      <c r="L206" s="12">
        <f t="shared" si="308"/>
        <v>1</v>
      </c>
      <c r="M206" s="12" t="s">
        <v>40</v>
      </c>
      <c r="N206" s="12">
        <f t="shared" si="309"/>
        <v>1</v>
      </c>
      <c r="O206" s="12" t="s">
        <v>40</v>
      </c>
      <c r="P206" s="12">
        <f t="shared" si="310"/>
        <v>1</v>
      </c>
      <c r="Q206" s="12" t="s">
        <v>40</v>
      </c>
      <c r="R206" s="12">
        <f t="shared" si="311"/>
        <v>1</v>
      </c>
      <c r="S206" s="12" t="s">
        <v>40</v>
      </c>
      <c r="T206" s="12">
        <f t="shared" si="312"/>
        <v>1</v>
      </c>
      <c r="U206" s="12" t="s">
        <v>40</v>
      </c>
      <c r="V206" s="12">
        <f t="shared" si="313"/>
        <v>1</v>
      </c>
      <c r="W206" s="12" t="s">
        <v>40</v>
      </c>
      <c r="X206" s="12">
        <f t="shared" si="314"/>
        <v>1</v>
      </c>
      <c r="Y206" s="12" t="s">
        <v>40</v>
      </c>
      <c r="Z206" s="12">
        <f t="shared" si="315"/>
        <v>1</v>
      </c>
      <c r="AA206" s="12" t="s">
        <v>40</v>
      </c>
      <c r="AB206" s="24"/>
      <c r="AC206" s="24"/>
      <c r="AD206" s="24"/>
      <c r="AE206" s="24"/>
      <c r="AF206" s="12">
        <f>F206+H206+J206+L206+N206+P206+R206+T206+V206+X206+Z206</f>
        <v>11</v>
      </c>
      <c r="AG206" s="13">
        <f>AF206/11</f>
        <v>1</v>
      </c>
      <c r="AH206" s="24"/>
      <c r="AI206" s="24"/>
      <c r="AJ206" s="12">
        <f t="shared" si="260"/>
        <v>1</v>
      </c>
      <c r="AK206" s="12" t="s">
        <v>40</v>
      </c>
      <c r="AL206" s="12">
        <f t="shared" si="323"/>
        <v>1</v>
      </c>
      <c r="AM206" s="13">
        <f t="shared" si="324"/>
        <v>1</v>
      </c>
      <c r="AN206" s="14">
        <f t="shared" ref="AN206:AN269" si="325">IF(MID(TRIM(AO206),1,2)="no",0,1)</f>
        <v>1</v>
      </c>
      <c r="AO206" s="12" t="s">
        <v>40</v>
      </c>
      <c r="AP206" s="14">
        <f t="shared" si="317"/>
        <v>1</v>
      </c>
      <c r="AQ206" s="12" t="s">
        <v>339</v>
      </c>
      <c r="AR206" s="14">
        <f t="shared" si="318"/>
        <v>1</v>
      </c>
      <c r="AS206" s="12" t="s">
        <v>339</v>
      </c>
      <c r="AT206" s="14">
        <f t="shared" si="319"/>
        <v>1</v>
      </c>
      <c r="AU206" s="12" t="s">
        <v>339</v>
      </c>
      <c r="AV206" s="14">
        <f t="shared" si="320"/>
        <v>1</v>
      </c>
      <c r="AW206" s="12" t="s">
        <v>339</v>
      </c>
      <c r="AX206" s="14">
        <f t="shared" si="321"/>
        <v>5</v>
      </c>
      <c r="AY206" s="15">
        <f t="shared" si="322"/>
        <v>1</v>
      </c>
      <c r="AZ206" s="16">
        <f t="shared" si="259"/>
        <v>1</v>
      </c>
    </row>
    <row r="207" spans="2:53" ht="30" x14ac:dyDescent="0.3">
      <c r="B207" s="57">
        <v>203</v>
      </c>
      <c r="C207" s="29" t="s">
        <v>254</v>
      </c>
      <c r="D207" s="11" t="s">
        <v>255</v>
      </c>
      <c r="E207" s="12">
        <v>4</v>
      </c>
      <c r="F207" s="12">
        <f t="shared" si="305"/>
        <v>1</v>
      </c>
      <c r="G207" s="12" t="s">
        <v>40</v>
      </c>
      <c r="H207" s="12">
        <f t="shared" si="306"/>
        <v>1</v>
      </c>
      <c r="I207" s="12" t="s">
        <v>40</v>
      </c>
      <c r="J207" s="12">
        <f t="shared" si="307"/>
        <v>1</v>
      </c>
      <c r="K207" s="12" t="s">
        <v>40</v>
      </c>
      <c r="L207" s="12">
        <f t="shared" si="308"/>
        <v>1</v>
      </c>
      <c r="M207" s="12" t="s">
        <v>40</v>
      </c>
      <c r="N207" s="12">
        <f t="shared" si="309"/>
        <v>1</v>
      </c>
      <c r="O207" s="12" t="s">
        <v>40</v>
      </c>
      <c r="P207" s="12">
        <f t="shared" si="310"/>
        <v>1</v>
      </c>
      <c r="Q207" s="12" t="s">
        <v>40</v>
      </c>
      <c r="R207" s="12">
        <f t="shared" si="311"/>
        <v>1</v>
      </c>
      <c r="S207" s="12" t="s">
        <v>40</v>
      </c>
      <c r="T207" s="12">
        <f t="shared" si="312"/>
        <v>1</v>
      </c>
      <c r="U207" s="12" t="s">
        <v>40</v>
      </c>
      <c r="V207" s="12">
        <f t="shared" si="313"/>
        <v>1</v>
      </c>
      <c r="W207" s="12" t="s">
        <v>40</v>
      </c>
      <c r="X207" s="12">
        <f t="shared" si="314"/>
        <v>1</v>
      </c>
      <c r="Y207" s="12" t="s">
        <v>40</v>
      </c>
      <c r="Z207" s="12">
        <f t="shared" si="315"/>
        <v>1</v>
      </c>
      <c r="AA207" s="12" t="s">
        <v>40</v>
      </c>
      <c r="AB207" s="24"/>
      <c r="AC207" s="24"/>
      <c r="AD207" s="24"/>
      <c r="AE207" s="24"/>
      <c r="AF207" s="12">
        <f t="shared" ref="AF207:AF212" si="326">F207+H207+J207+L207+N207+P207+R207+T207+V207+X207+Z207</f>
        <v>11</v>
      </c>
      <c r="AG207" s="13">
        <f t="shared" ref="AG207:AG212" si="327">AF207/11</f>
        <v>1</v>
      </c>
      <c r="AH207" s="24"/>
      <c r="AI207" s="24"/>
      <c r="AJ207" s="12">
        <f t="shared" si="260"/>
        <v>1</v>
      </c>
      <c r="AK207" s="12" t="s">
        <v>40</v>
      </c>
      <c r="AL207" s="12">
        <f>+AJ207</f>
        <v>1</v>
      </c>
      <c r="AM207" s="13">
        <f>AL207/1</f>
        <v>1</v>
      </c>
      <c r="AN207" s="14">
        <f t="shared" si="325"/>
        <v>1</v>
      </c>
      <c r="AO207" s="12" t="s">
        <v>40</v>
      </c>
      <c r="AP207" s="14">
        <f t="shared" si="317"/>
        <v>1</v>
      </c>
      <c r="AQ207" s="12" t="s">
        <v>339</v>
      </c>
      <c r="AR207" s="14">
        <f t="shared" si="318"/>
        <v>1</v>
      </c>
      <c r="AS207" s="12" t="s">
        <v>339</v>
      </c>
      <c r="AT207" s="14">
        <f t="shared" si="319"/>
        <v>1</v>
      </c>
      <c r="AU207" s="12" t="s">
        <v>339</v>
      </c>
      <c r="AV207" s="14">
        <f t="shared" si="320"/>
        <v>1</v>
      </c>
      <c r="AW207" s="12" t="s">
        <v>339</v>
      </c>
      <c r="AX207" s="14">
        <f t="shared" si="321"/>
        <v>5</v>
      </c>
      <c r="AY207" s="15">
        <f t="shared" si="322"/>
        <v>1</v>
      </c>
      <c r="AZ207" s="16">
        <f t="shared" si="259"/>
        <v>1</v>
      </c>
    </row>
    <row r="208" spans="2:53" ht="30" x14ac:dyDescent="0.3">
      <c r="B208" s="57">
        <v>204</v>
      </c>
      <c r="C208" s="29" t="s">
        <v>254</v>
      </c>
      <c r="D208" s="11" t="s">
        <v>256</v>
      </c>
      <c r="E208" s="12">
        <v>4</v>
      </c>
      <c r="F208" s="12">
        <f t="shared" si="305"/>
        <v>1</v>
      </c>
      <c r="G208" s="12" t="s">
        <v>40</v>
      </c>
      <c r="H208" s="12">
        <f t="shared" si="306"/>
        <v>1</v>
      </c>
      <c r="I208" s="12" t="s">
        <v>40</v>
      </c>
      <c r="J208" s="12">
        <f t="shared" si="307"/>
        <v>1</v>
      </c>
      <c r="K208" s="12" t="s">
        <v>40</v>
      </c>
      <c r="L208" s="12">
        <f t="shared" si="308"/>
        <v>1</v>
      </c>
      <c r="M208" s="12" t="s">
        <v>40</v>
      </c>
      <c r="N208" s="12">
        <f t="shared" si="309"/>
        <v>1</v>
      </c>
      <c r="O208" s="12" t="s">
        <v>40</v>
      </c>
      <c r="P208" s="12">
        <f t="shared" si="310"/>
        <v>1</v>
      </c>
      <c r="Q208" s="12" t="s">
        <v>40</v>
      </c>
      <c r="R208" s="12">
        <f t="shared" si="311"/>
        <v>1</v>
      </c>
      <c r="S208" s="12" t="s">
        <v>40</v>
      </c>
      <c r="T208" s="12">
        <f t="shared" si="312"/>
        <v>1</v>
      </c>
      <c r="U208" s="12" t="s">
        <v>40</v>
      </c>
      <c r="V208" s="12">
        <f t="shared" si="313"/>
        <v>1</v>
      </c>
      <c r="W208" s="12" t="s">
        <v>40</v>
      </c>
      <c r="X208" s="12">
        <f t="shared" si="314"/>
        <v>1</v>
      </c>
      <c r="Y208" s="12" t="s">
        <v>40</v>
      </c>
      <c r="Z208" s="12">
        <f t="shared" si="315"/>
        <v>1</v>
      </c>
      <c r="AA208" s="12" t="s">
        <v>40</v>
      </c>
      <c r="AB208" s="24"/>
      <c r="AC208" s="24"/>
      <c r="AD208" s="24"/>
      <c r="AE208" s="24"/>
      <c r="AF208" s="12">
        <f t="shared" si="326"/>
        <v>11</v>
      </c>
      <c r="AG208" s="13">
        <f t="shared" si="327"/>
        <v>1</v>
      </c>
      <c r="AH208" s="24"/>
      <c r="AI208" s="24"/>
      <c r="AJ208" s="12">
        <f t="shared" si="260"/>
        <v>1</v>
      </c>
      <c r="AK208" s="12" t="s">
        <v>40</v>
      </c>
      <c r="AL208" s="12">
        <f t="shared" ref="AL208:AL212" si="328">+AJ208</f>
        <v>1</v>
      </c>
      <c r="AM208" s="13">
        <f t="shared" ref="AM208:AM212" si="329">AL208/1</f>
        <v>1</v>
      </c>
      <c r="AN208" s="14">
        <f t="shared" si="325"/>
        <v>1</v>
      </c>
      <c r="AO208" s="12" t="s">
        <v>40</v>
      </c>
      <c r="AP208" s="14">
        <f t="shared" si="317"/>
        <v>1</v>
      </c>
      <c r="AQ208" s="12" t="s">
        <v>339</v>
      </c>
      <c r="AR208" s="14">
        <f t="shared" si="318"/>
        <v>1</v>
      </c>
      <c r="AS208" s="12" t="s">
        <v>339</v>
      </c>
      <c r="AT208" s="14">
        <f t="shared" si="319"/>
        <v>1</v>
      </c>
      <c r="AU208" s="12" t="s">
        <v>339</v>
      </c>
      <c r="AV208" s="14">
        <f t="shared" si="320"/>
        <v>1</v>
      </c>
      <c r="AW208" s="12" t="s">
        <v>339</v>
      </c>
      <c r="AX208" s="14">
        <f t="shared" si="321"/>
        <v>5</v>
      </c>
      <c r="AY208" s="15">
        <f t="shared" si="322"/>
        <v>1</v>
      </c>
      <c r="AZ208" s="16">
        <f t="shared" si="259"/>
        <v>1</v>
      </c>
    </row>
    <row r="209" spans="2:53" ht="30" x14ac:dyDescent="0.3">
      <c r="B209" s="57">
        <v>205</v>
      </c>
      <c r="C209" s="29" t="s">
        <v>254</v>
      </c>
      <c r="D209" s="11" t="s">
        <v>257</v>
      </c>
      <c r="E209" s="12">
        <v>4</v>
      </c>
      <c r="F209" s="12">
        <f t="shared" si="305"/>
        <v>1</v>
      </c>
      <c r="G209" s="12" t="s">
        <v>40</v>
      </c>
      <c r="H209" s="12">
        <f t="shared" si="306"/>
        <v>1</v>
      </c>
      <c r="I209" s="12" t="s">
        <v>40</v>
      </c>
      <c r="J209" s="12">
        <f t="shared" si="307"/>
        <v>1</v>
      </c>
      <c r="K209" s="12" t="s">
        <v>40</v>
      </c>
      <c r="L209" s="12">
        <f t="shared" si="308"/>
        <v>1</v>
      </c>
      <c r="M209" s="12" t="s">
        <v>40</v>
      </c>
      <c r="N209" s="12">
        <f t="shared" si="309"/>
        <v>1</v>
      </c>
      <c r="O209" s="12" t="s">
        <v>40</v>
      </c>
      <c r="P209" s="12">
        <f t="shared" si="310"/>
        <v>1</v>
      </c>
      <c r="Q209" s="12" t="s">
        <v>40</v>
      </c>
      <c r="R209" s="12">
        <f t="shared" si="311"/>
        <v>0</v>
      </c>
      <c r="S209" s="12" t="s">
        <v>61</v>
      </c>
      <c r="T209" s="12">
        <f t="shared" si="312"/>
        <v>1</v>
      </c>
      <c r="U209" s="12" t="s">
        <v>40</v>
      </c>
      <c r="V209" s="12">
        <f t="shared" si="313"/>
        <v>1</v>
      </c>
      <c r="W209" s="12" t="s">
        <v>40</v>
      </c>
      <c r="X209" s="12">
        <f t="shared" si="314"/>
        <v>1</v>
      </c>
      <c r="Y209" s="12" t="s">
        <v>40</v>
      </c>
      <c r="Z209" s="12">
        <f t="shared" si="315"/>
        <v>0</v>
      </c>
      <c r="AA209" s="12" t="s">
        <v>61</v>
      </c>
      <c r="AB209" s="24"/>
      <c r="AC209" s="24"/>
      <c r="AD209" s="24"/>
      <c r="AE209" s="24"/>
      <c r="AF209" s="12">
        <f t="shared" si="326"/>
        <v>9</v>
      </c>
      <c r="AG209" s="13">
        <f t="shared" si="327"/>
        <v>0.81818181818181823</v>
      </c>
      <c r="AH209" s="24"/>
      <c r="AI209" s="24"/>
      <c r="AJ209" s="12">
        <f t="shared" si="260"/>
        <v>1</v>
      </c>
      <c r="AK209" s="12" t="s">
        <v>40</v>
      </c>
      <c r="AL209" s="12">
        <f t="shared" si="328"/>
        <v>1</v>
      </c>
      <c r="AM209" s="13">
        <f t="shared" si="329"/>
        <v>1</v>
      </c>
      <c r="AN209" s="14">
        <f t="shared" si="325"/>
        <v>1</v>
      </c>
      <c r="AO209" s="12" t="s">
        <v>40</v>
      </c>
      <c r="AP209" s="14">
        <f t="shared" si="317"/>
        <v>1</v>
      </c>
      <c r="AQ209" s="12" t="s">
        <v>339</v>
      </c>
      <c r="AR209" s="14">
        <f t="shared" si="318"/>
        <v>1</v>
      </c>
      <c r="AS209" s="12" t="s">
        <v>339</v>
      </c>
      <c r="AT209" s="14">
        <f t="shared" si="319"/>
        <v>1</v>
      </c>
      <c r="AU209" s="12" t="s">
        <v>339</v>
      </c>
      <c r="AV209" s="14">
        <f t="shared" si="320"/>
        <v>1</v>
      </c>
      <c r="AW209" s="12" t="s">
        <v>339</v>
      </c>
      <c r="AX209" s="14">
        <f t="shared" si="321"/>
        <v>5</v>
      </c>
      <c r="AY209" s="15">
        <f t="shared" si="322"/>
        <v>1</v>
      </c>
      <c r="AZ209" s="16">
        <f t="shared" si="259"/>
        <v>0.93939393939393945</v>
      </c>
    </row>
    <row r="210" spans="2:53" ht="30" x14ac:dyDescent="0.3">
      <c r="B210" s="57">
        <v>206</v>
      </c>
      <c r="C210" s="29" t="s">
        <v>254</v>
      </c>
      <c r="D210" s="11" t="s">
        <v>258</v>
      </c>
      <c r="E210" s="12">
        <v>4</v>
      </c>
      <c r="F210" s="12">
        <f t="shared" si="305"/>
        <v>1</v>
      </c>
      <c r="G210" s="12" t="s">
        <v>40</v>
      </c>
      <c r="H210" s="12">
        <f t="shared" si="306"/>
        <v>1</v>
      </c>
      <c r="I210" s="12" t="s">
        <v>40</v>
      </c>
      <c r="J210" s="12">
        <f t="shared" si="307"/>
        <v>1</v>
      </c>
      <c r="K210" s="12" t="s">
        <v>40</v>
      </c>
      <c r="L210" s="12">
        <f t="shared" si="308"/>
        <v>1</v>
      </c>
      <c r="M210" s="12" t="s">
        <v>40</v>
      </c>
      <c r="N210" s="12">
        <f t="shared" si="309"/>
        <v>1</v>
      </c>
      <c r="O210" s="12" t="s">
        <v>40</v>
      </c>
      <c r="P210" s="12">
        <f t="shared" si="310"/>
        <v>1</v>
      </c>
      <c r="Q210" s="12" t="s">
        <v>40</v>
      </c>
      <c r="R210" s="12">
        <f t="shared" si="311"/>
        <v>1</v>
      </c>
      <c r="S210" s="12" t="s">
        <v>40</v>
      </c>
      <c r="T210" s="12">
        <f t="shared" si="312"/>
        <v>0</v>
      </c>
      <c r="U210" s="12" t="s">
        <v>61</v>
      </c>
      <c r="V210" s="12">
        <f t="shared" si="313"/>
        <v>1</v>
      </c>
      <c r="W210" s="12" t="s">
        <v>40</v>
      </c>
      <c r="X210" s="12">
        <f t="shared" si="314"/>
        <v>1</v>
      </c>
      <c r="Y210" s="12" t="s">
        <v>40</v>
      </c>
      <c r="Z210" s="12">
        <f t="shared" si="315"/>
        <v>1</v>
      </c>
      <c r="AA210" s="12" t="s">
        <v>40</v>
      </c>
      <c r="AB210" s="24"/>
      <c r="AC210" s="24"/>
      <c r="AD210" s="24"/>
      <c r="AE210" s="24"/>
      <c r="AF210" s="12">
        <f t="shared" si="326"/>
        <v>10</v>
      </c>
      <c r="AG210" s="13">
        <f t="shared" si="327"/>
        <v>0.90909090909090906</v>
      </c>
      <c r="AH210" s="24"/>
      <c r="AI210" s="24"/>
      <c r="AJ210" s="12">
        <f t="shared" si="260"/>
        <v>1</v>
      </c>
      <c r="AK210" s="12" t="s">
        <v>40</v>
      </c>
      <c r="AL210" s="12">
        <f t="shared" si="328"/>
        <v>1</v>
      </c>
      <c r="AM210" s="13">
        <f t="shared" si="329"/>
        <v>1</v>
      </c>
      <c r="AN210" s="14">
        <f t="shared" si="325"/>
        <v>0</v>
      </c>
      <c r="AO210" s="12" t="s">
        <v>61</v>
      </c>
      <c r="AP210" s="14">
        <f t="shared" si="317"/>
        <v>1</v>
      </c>
      <c r="AQ210" s="12" t="s">
        <v>339</v>
      </c>
      <c r="AR210" s="14">
        <f t="shared" si="318"/>
        <v>1</v>
      </c>
      <c r="AS210" s="12" t="s">
        <v>339</v>
      </c>
      <c r="AT210" s="14">
        <f t="shared" si="319"/>
        <v>1</v>
      </c>
      <c r="AU210" s="12" t="s">
        <v>339</v>
      </c>
      <c r="AV210" s="14">
        <f t="shared" si="320"/>
        <v>0</v>
      </c>
      <c r="AW210" s="12" t="s">
        <v>61</v>
      </c>
      <c r="AX210" s="14">
        <f t="shared" si="321"/>
        <v>3</v>
      </c>
      <c r="AY210" s="15">
        <f t="shared" si="322"/>
        <v>0.6</v>
      </c>
      <c r="AZ210" s="16">
        <f t="shared" si="259"/>
        <v>0.83636363636363642</v>
      </c>
    </row>
    <row r="211" spans="2:53" ht="30" x14ac:dyDescent="0.3">
      <c r="B211" s="57">
        <v>207</v>
      </c>
      <c r="C211" s="29" t="s">
        <v>254</v>
      </c>
      <c r="D211" s="11" t="s">
        <v>259</v>
      </c>
      <c r="E211" s="12">
        <v>4</v>
      </c>
      <c r="F211" s="12">
        <f t="shared" si="305"/>
        <v>1</v>
      </c>
      <c r="G211" s="12" t="s">
        <v>40</v>
      </c>
      <c r="H211" s="12">
        <f t="shared" si="306"/>
        <v>1</v>
      </c>
      <c r="I211" s="12" t="s">
        <v>40</v>
      </c>
      <c r="J211" s="12">
        <f t="shared" si="307"/>
        <v>1</v>
      </c>
      <c r="K211" s="12" t="s">
        <v>40</v>
      </c>
      <c r="L211" s="12">
        <f t="shared" si="308"/>
        <v>1</v>
      </c>
      <c r="M211" s="12" t="s">
        <v>40</v>
      </c>
      <c r="N211" s="12">
        <f t="shared" si="309"/>
        <v>1</v>
      </c>
      <c r="O211" s="12" t="s">
        <v>40</v>
      </c>
      <c r="P211" s="12">
        <f t="shared" si="310"/>
        <v>1</v>
      </c>
      <c r="Q211" s="12" t="s">
        <v>40</v>
      </c>
      <c r="R211" s="12">
        <f t="shared" si="311"/>
        <v>0</v>
      </c>
      <c r="S211" s="12" t="s">
        <v>61</v>
      </c>
      <c r="T211" s="12">
        <f t="shared" si="312"/>
        <v>1</v>
      </c>
      <c r="U211" s="12" t="s">
        <v>40</v>
      </c>
      <c r="V211" s="12">
        <f t="shared" si="313"/>
        <v>1</v>
      </c>
      <c r="W211" s="12" t="s">
        <v>40</v>
      </c>
      <c r="X211" s="12">
        <f t="shared" si="314"/>
        <v>1</v>
      </c>
      <c r="Y211" s="12" t="s">
        <v>40</v>
      </c>
      <c r="Z211" s="12">
        <f t="shared" si="315"/>
        <v>1</v>
      </c>
      <c r="AA211" s="12" t="s">
        <v>40</v>
      </c>
      <c r="AB211" s="24"/>
      <c r="AC211" s="24"/>
      <c r="AD211" s="24"/>
      <c r="AE211" s="24"/>
      <c r="AF211" s="12">
        <f t="shared" si="326"/>
        <v>10</v>
      </c>
      <c r="AG211" s="13">
        <f t="shared" si="327"/>
        <v>0.90909090909090906</v>
      </c>
      <c r="AH211" s="24"/>
      <c r="AI211" s="24"/>
      <c r="AJ211" s="12">
        <f t="shared" si="260"/>
        <v>1</v>
      </c>
      <c r="AK211" s="12" t="s">
        <v>40</v>
      </c>
      <c r="AL211" s="12">
        <f t="shared" si="328"/>
        <v>1</v>
      </c>
      <c r="AM211" s="13">
        <f t="shared" si="329"/>
        <v>1</v>
      </c>
      <c r="AN211" s="14">
        <f t="shared" si="325"/>
        <v>0</v>
      </c>
      <c r="AO211" s="12" t="s">
        <v>61</v>
      </c>
      <c r="AP211" s="14">
        <f t="shared" si="317"/>
        <v>0</v>
      </c>
      <c r="AQ211" s="12" t="s">
        <v>61</v>
      </c>
      <c r="AR211" s="14">
        <f t="shared" si="318"/>
        <v>0</v>
      </c>
      <c r="AS211" s="12" t="s">
        <v>61</v>
      </c>
      <c r="AT211" s="14">
        <f t="shared" si="319"/>
        <v>0</v>
      </c>
      <c r="AU211" s="12" t="s">
        <v>61</v>
      </c>
      <c r="AV211" s="14">
        <f t="shared" si="320"/>
        <v>0</v>
      </c>
      <c r="AW211" s="12" t="s">
        <v>61</v>
      </c>
      <c r="AX211" s="14">
        <f t="shared" si="321"/>
        <v>0</v>
      </c>
      <c r="AY211" s="15">
        <f t="shared" si="322"/>
        <v>0</v>
      </c>
      <c r="AZ211" s="16">
        <f t="shared" si="259"/>
        <v>0.63636363636363635</v>
      </c>
    </row>
    <row r="212" spans="2:53" ht="30" x14ac:dyDescent="0.3">
      <c r="B212" s="57">
        <v>208</v>
      </c>
      <c r="C212" s="29" t="s">
        <v>254</v>
      </c>
      <c r="D212" s="11" t="s">
        <v>260</v>
      </c>
      <c r="E212" s="12">
        <v>4</v>
      </c>
      <c r="F212" s="12">
        <f t="shared" si="305"/>
        <v>1</v>
      </c>
      <c r="G212" s="12" t="s">
        <v>40</v>
      </c>
      <c r="H212" s="12">
        <f t="shared" si="306"/>
        <v>1</v>
      </c>
      <c r="I212" s="12" t="s">
        <v>40</v>
      </c>
      <c r="J212" s="12">
        <f t="shared" si="307"/>
        <v>1</v>
      </c>
      <c r="K212" s="12" t="s">
        <v>40</v>
      </c>
      <c r="L212" s="12">
        <f t="shared" si="308"/>
        <v>1</v>
      </c>
      <c r="M212" s="12" t="s">
        <v>40</v>
      </c>
      <c r="N212" s="12">
        <f t="shared" si="309"/>
        <v>1</v>
      </c>
      <c r="O212" s="12" t="s">
        <v>40</v>
      </c>
      <c r="P212" s="12">
        <f t="shared" si="310"/>
        <v>1</v>
      </c>
      <c r="Q212" s="12" t="s">
        <v>40</v>
      </c>
      <c r="R212" s="12">
        <f t="shared" si="311"/>
        <v>1</v>
      </c>
      <c r="S212" s="12" t="s">
        <v>40</v>
      </c>
      <c r="T212" s="12">
        <f t="shared" si="312"/>
        <v>0</v>
      </c>
      <c r="U212" s="12" t="s">
        <v>61</v>
      </c>
      <c r="V212" s="12">
        <f t="shared" si="313"/>
        <v>1</v>
      </c>
      <c r="W212" s="12" t="s">
        <v>40</v>
      </c>
      <c r="X212" s="12">
        <f t="shared" si="314"/>
        <v>1</v>
      </c>
      <c r="Y212" s="12" t="s">
        <v>40</v>
      </c>
      <c r="Z212" s="12">
        <f t="shared" si="315"/>
        <v>1</v>
      </c>
      <c r="AA212" s="12" t="s">
        <v>40</v>
      </c>
      <c r="AB212" s="24"/>
      <c r="AC212" s="24"/>
      <c r="AD212" s="24"/>
      <c r="AE212" s="24"/>
      <c r="AF212" s="12">
        <f t="shared" si="326"/>
        <v>10</v>
      </c>
      <c r="AG212" s="13">
        <f t="shared" si="327"/>
        <v>0.90909090909090906</v>
      </c>
      <c r="AH212" s="24"/>
      <c r="AI212" s="24"/>
      <c r="AJ212" s="12">
        <f t="shared" si="260"/>
        <v>1</v>
      </c>
      <c r="AK212" s="12" t="s">
        <v>40</v>
      </c>
      <c r="AL212" s="12">
        <f t="shared" si="328"/>
        <v>1</v>
      </c>
      <c r="AM212" s="13">
        <f t="shared" si="329"/>
        <v>1</v>
      </c>
      <c r="AN212" s="14">
        <f t="shared" si="325"/>
        <v>1</v>
      </c>
      <c r="AO212" s="12" t="s">
        <v>40</v>
      </c>
      <c r="AP212" s="14">
        <f t="shared" si="317"/>
        <v>1</v>
      </c>
      <c r="AQ212" s="12" t="s">
        <v>339</v>
      </c>
      <c r="AR212" s="14">
        <f t="shared" si="318"/>
        <v>1</v>
      </c>
      <c r="AS212" s="12" t="s">
        <v>339</v>
      </c>
      <c r="AT212" s="14">
        <f t="shared" si="319"/>
        <v>1</v>
      </c>
      <c r="AU212" s="12" t="s">
        <v>339</v>
      </c>
      <c r="AV212" s="14">
        <f t="shared" si="320"/>
        <v>1</v>
      </c>
      <c r="AW212" s="12" t="s">
        <v>339</v>
      </c>
      <c r="AX212" s="14">
        <f t="shared" si="321"/>
        <v>5</v>
      </c>
      <c r="AY212" s="15">
        <f t="shared" si="322"/>
        <v>1</v>
      </c>
      <c r="AZ212" s="16">
        <f t="shared" si="259"/>
        <v>0.96969696969696972</v>
      </c>
    </row>
    <row r="213" spans="2:53" ht="30" x14ac:dyDescent="0.3">
      <c r="B213" s="57">
        <v>209</v>
      </c>
      <c r="C213" s="29" t="s">
        <v>261</v>
      </c>
      <c r="D213" s="11" t="s">
        <v>262</v>
      </c>
      <c r="E213" s="12">
        <v>4</v>
      </c>
      <c r="F213" s="12">
        <f t="shared" si="305"/>
        <v>1</v>
      </c>
      <c r="G213" s="12" t="s">
        <v>40</v>
      </c>
      <c r="H213" s="12">
        <f t="shared" si="306"/>
        <v>1</v>
      </c>
      <c r="I213" s="12" t="s">
        <v>40</v>
      </c>
      <c r="J213" s="12">
        <f t="shared" si="307"/>
        <v>1</v>
      </c>
      <c r="K213" s="12" t="s">
        <v>40</v>
      </c>
      <c r="L213" s="12">
        <f t="shared" si="308"/>
        <v>1</v>
      </c>
      <c r="M213" s="12" t="s">
        <v>40</v>
      </c>
      <c r="N213" s="12">
        <f t="shared" si="309"/>
        <v>1</v>
      </c>
      <c r="O213" s="12" t="s">
        <v>40</v>
      </c>
      <c r="P213" s="12">
        <f t="shared" si="310"/>
        <v>1</v>
      </c>
      <c r="Q213" s="12" t="s">
        <v>40</v>
      </c>
      <c r="R213" s="12">
        <f t="shared" si="311"/>
        <v>1</v>
      </c>
      <c r="S213" s="12" t="s">
        <v>40</v>
      </c>
      <c r="T213" s="12">
        <f t="shared" si="312"/>
        <v>1</v>
      </c>
      <c r="U213" s="12" t="s">
        <v>40</v>
      </c>
      <c r="V213" s="12">
        <f t="shared" si="313"/>
        <v>1</v>
      </c>
      <c r="W213" s="12" t="s">
        <v>40</v>
      </c>
      <c r="X213" s="12">
        <f t="shared" si="314"/>
        <v>1</v>
      </c>
      <c r="Y213" s="12" t="s">
        <v>40</v>
      </c>
      <c r="Z213" s="12">
        <f t="shared" si="315"/>
        <v>1</v>
      </c>
      <c r="AA213" s="12" t="s">
        <v>40</v>
      </c>
      <c r="AB213" s="24"/>
      <c r="AC213" s="24"/>
      <c r="AD213" s="24"/>
      <c r="AE213" s="24"/>
      <c r="AF213" s="12">
        <f>F213+H213+J213+L213+N213+P213+R213+T213+V213+X213+Z213</f>
        <v>11</v>
      </c>
      <c r="AG213" s="13">
        <f>AF213/11</f>
        <v>1</v>
      </c>
      <c r="AH213" s="24"/>
      <c r="AI213" s="24"/>
      <c r="AJ213" s="12">
        <f t="shared" si="260"/>
        <v>1</v>
      </c>
      <c r="AK213" s="12" t="s">
        <v>40</v>
      </c>
      <c r="AL213" s="12">
        <f>+AJ213</f>
        <v>1</v>
      </c>
      <c r="AM213" s="13">
        <f>AL213/1</f>
        <v>1</v>
      </c>
      <c r="AN213" s="14">
        <f t="shared" si="325"/>
        <v>1</v>
      </c>
      <c r="AO213" s="12" t="s">
        <v>40</v>
      </c>
      <c r="AP213" s="14">
        <f t="shared" si="317"/>
        <v>1</v>
      </c>
      <c r="AQ213" s="12" t="s">
        <v>339</v>
      </c>
      <c r="AR213" s="14">
        <f t="shared" si="318"/>
        <v>1</v>
      </c>
      <c r="AS213" s="12" t="s">
        <v>339</v>
      </c>
      <c r="AT213" s="14">
        <f t="shared" si="319"/>
        <v>1</v>
      </c>
      <c r="AU213" s="12" t="s">
        <v>339</v>
      </c>
      <c r="AV213" s="14">
        <f t="shared" si="320"/>
        <v>1</v>
      </c>
      <c r="AW213" s="12" t="s">
        <v>339</v>
      </c>
      <c r="AX213" s="14">
        <f t="shared" si="321"/>
        <v>5</v>
      </c>
      <c r="AY213" s="15">
        <f t="shared" si="322"/>
        <v>1</v>
      </c>
      <c r="AZ213" s="16">
        <f t="shared" si="259"/>
        <v>1</v>
      </c>
    </row>
    <row r="214" spans="2:53" ht="30" x14ac:dyDescent="0.3">
      <c r="B214" s="57">
        <v>210</v>
      </c>
      <c r="C214" s="29" t="s">
        <v>261</v>
      </c>
      <c r="D214" s="11" t="s">
        <v>263</v>
      </c>
      <c r="E214" s="12">
        <v>4</v>
      </c>
      <c r="F214" s="12">
        <f t="shared" si="305"/>
        <v>1</v>
      </c>
      <c r="G214" s="12" t="s">
        <v>40</v>
      </c>
      <c r="H214" s="12">
        <f t="shared" si="306"/>
        <v>1</v>
      </c>
      <c r="I214" s="12" t="s">
        <v>40</v>
      </c>
      <c r="J214" s="12">
        <f t="shared" si="307"/>
        <v>1</v>
      </c>
      <c r="K214" s="12" t="s">
        <v>40</v>
      </c>
      <c r="L214" s="12">
        <f t="shared" si="308"/>
        <v>1</v>
      </c>
      <c r="M214" s="12" t="s">
        <v>40</v>
      </c>
      <c r="N214" s="12">
        <f t="shared" si="309"/>
        <v>1</v>
      </c>
      <c r="O214" s="12" t="s">
        <v>40</v>
      </c>
      <c r="P214" s="12">
        <f t="shared" si="310"/>
        <v>1</v>
      </c>
      <c r="Q214" s="12" t="s">
        <v>40</v>
      </c>
      <c r="R214" s="12">
        <f t="shared" si="311"/>
        <v>1</v>
      </c>
      <c r="S214" s="12" t="s">
        <v>40</v>
      </c>
      <c r="T214" s="12">
        <f t="shared" si="312"/>
        <v>1</v>
      </c>
      <c r="U214" s="12" t="s">
        <v>40</v>
      </c>
      <c r="V214" s="12">
        <f t="shared" si="313"/>
        <v>1</v>
      </c>
      <c r="W214" s="12" t="s">
        <v>40</v>
      </c>
      <c r="X214" s="12">
        <f t="shared" si="314"/>
        <v>1</v>
      </c>
      <c r="Y214" s="12" t="s">
        <v>40</v>
      </c>
      <c r="Z214" s="12">
        <f t="shared" si="315"/>
        <v>1</v>
      </c>
      <c r="AA214" s="12" t="s">
        <v>40</v>
      </c>
      <c r="AB214" s="24"/>
      <c r="AC214" s="24"/>
      <c r="AD214" s="24"/>
      <c r="AE214" s="24"/>
      <c r="AF214" s="12">
        <f t="shared" ref="AF214" si="330">F214+H214+J214+L214+N214+P214+R214+T214+V214+X214+Z214</f>
        <v>11</v>
      </c>
      <c r="AG214" s="13">
        <f t="shared" ref="AG214" si="331">AF214/11</f>
        <v>1</v>
      </c>
      <c r="AH214" s="24"/>
      <c r="AI214" s="24"/>
      <c r="AJ214" s="12">
        <f t="shared" si="260"/>
        <v>1</v>
      </c>
      <c r="AK214" s="12" t="s">
        <v>40</v>
      </c>
      <c r="AL214" s="12">
        <f t="shared" ref="AL214" si="332">+AJ214</f>
        <v>1</v>
      </c>
      <c r="AM214" s="13">
        <f t="shared" ref="AM214" si="333">AL214/1</f>
        <v>1</v>
      </c>
      <c r="AN214" s="14">
        <f t="shared" si="325"/>
        <v>1</v>
      </c>
      <c r="AO214" s="12" t="s">
        <v>40</v>
      </c>
      <c r="AP214" s="14">
        <f t="shared" si="317"/>
        <v>1</v>
      </c>
      <c r="AQ214" s="12" t="s">
        <v>339</v>
      </c>
      <c r="AR214" s="14">
        <f t="shared" si="318"/>
        <v>1</v>
      </c>
      <c r="AS214" s="12" t="s">
        <v>339</v>
      </c>
      <c r="AT214" s="14">
        <f t="shared" si="319"/>
        <v>1</v>
      </c>
      <c r="AU214" s="12" t="s">
        <v>339</v>
      </c>
      <c r="AV214" s="14">
        <f t="shared" si="320"/>
        <v>1</v>
      </c>
      <c r="AW214" s="12" t="s">
        <v>339</v>
      </c>
      <c r="AX214" s="14">
        <f t="shared" si="321"/>
        <v>5</v>
      </c>
      <c r="AY214" s="15">
        <f t="shared" si="322"/>
        <v>1</v>
      </c>
      <c r="AZ214" s="16">
        <f t="shared" si="259"/>
        <v>1</v>
      </c>
    </row>
    <row r="215" spans="2:53" s="23" customFormat="1" ht="30" x14ac:dyDescent="0.3">
      <c r="B215" s="57">
        <v>211</v>
      </c>
      <c r="C215" s="29" t="s">
        <v>261</v>
      </c>
      <c r="D215" s="17" t="s">
        <v>264</v>
      </c>
      <c r="E215" s="18">
        <v>1</v>
      </c>
      <c r="F215" s="18">
        <f t="shared" si="305"/>
        <v>1</v>
      </c>
      <c r="G215" s="12" t="s">
        <v>40</v>
      </c>
      <c r="H215" s="18">
        <f t="shared" si="306"/>
        <v>1</v>
      </c>
      <c r="I215" s="12" t="s">
        <v>40</v>
      </c>
      <c r="J215" s="18">
        <f t="shared" si="307"/>
        <v>1</v>
      </c>
      <c r="K215" s="12" t="s">
        <v>40</v>
      </c>
      <c r="L215" s="18">
        <f t="shared" si="308"/>
        <v>1</v>
      </c>
      <c r="M215" s="12" t="s">
        <v>40</v>
      </c>
      <c r="N215" s="18">
        <f t="shared" si="309"/>
        <v>1</v>
      </c>
      <c r="O215" s="12" t="s">
        <v>40</v>
      </c>
      <c r="P215" s="18">
        <f t="shared" si="310"/>
        <v>1</v>
      </c>
      <c r="Q215" s="12" t="s">
        <v>40</v>
      </c>
      <c r="R215" s="18">
        <f t="shared" si="311"/>
        <v>0</v>
      </c>
      <c r="S215" s="12" t="s">
        <v>61</v>
      </c>
      <c r="T215" s="18">
        <f t="shared" si="312"/>
        <v>1</v>
      </c>
      <c r="U215" s="12" t="s">
        <v>40</v>
      </c>
      <c r="V215" s="18">
        <f t="shared" si="313"/>
        <v>1</v>
      </c>
      <c r="W215" s="12" t="s">
        <v>40</v>
      </c>
      <c r="X215" s="18">
        <f t="shared" si="314"/>
        <v>1</v>
      </c>
      <c r="Y215" s="12" t="s">
        <v>40</v>
      </c>
      <c r="Z215" s="18">
        <f t="shared" si="315"/>
        <v>1</v>
      </c>
      <c r="AA215" s="12" t="s">
        <v>40</v>
      </c>
      <c r="AB215" s="18">
        <f t="shared" ref="AB215:AB217" si="334">IF(MID(TRIM(AC215),1,2)="no",0,1)</f>
        <v>0</v>
      </c>
      <c r="AC215" s="12" t="s">
        <v>61</v>
      </c>
      <c r="AD215" s="18">
        <f t="shared" ref="AD215:AD217" si="335">IF(MID(TRIM(AE215),1,2)="no",0,1)</f>
        <v>0</v>
      </c>
      <c r="AE215" s="12" t="s">
        <v>61</v>
      </c>
      <c r="AF215" s="18">
        <f t="shared" ref="AF215:AF217" si="336">F215+H215+J215+L215+N215+P215+R215+T215+V215+X215+Z215+AB215+AD215</f>
        <v>10</v>
      </c>
      <c r="AG215" s="19">
        <f t="shared" ref="AG215:AG217" si="337">AF215/13</f>
        <v>0.76923076923076927</v>
      </c>
      <c r="AH215" s="18">
        <f t="shared" ref="AH215:AH217" si="338">IF(MID(TRIM(AI215),1,2)="no",0,1)</f>
        <v>1</v>
      </c>
      <c r="AI215" s="12" t="s">
        <v>40</v>
      </c>
      <c r="AJ215" s="18">
        <f t="shared" si="260"/>
        <v>1</v>
      </c>
      <c r="AK215" s="12" t="s">
        <v>40</v>
      </c>
      <c r="AL215" s="18">
        <f t="shared" ref="AL215:AL217" si="339">+AH215+AJ215</f>
        <v>2</v>
      </c>
      <c r="AM215" s="19">
        <f t="shared" ref="AM215:AM217" si="340">AL215/2</f>
        <v>1</v>
      </c>
      <c r="AN215" s="20">
        <f t="shared" si="325"/>
        <v>0</v>
      </c>
      <c r="AO215" s="12" t="s">
        <v>61</v>
      </c>
      <c r="AP215" s="20">
        <f t="shared" si="317"/>
        <v>1</v>
      </c>
      <c r="AQ215" s="12" t="s">
        <v>339</v>
      </c>
      <c r="AR215" s="20">
        <f t="shared" si="318"/>
        <v>1</v>
      </c>
      <c r="AS215" s="12" t="s">
        <v>339</v>
      </c>
      <c r="AT215" s="20">
        <f t="shared" si="319"/>
        <v>1</v>
      </c>
      <c r="AU215" s="12" t="s">
        <v>339</v>
      </c>
      <c r="AV215" s="20">
        <f t="shared" si="320"/>
        <v>1</v>
      </c>
      <c r="AW215" s="12" t="s">
        <v>339</v>
      </c>
      <c r="AX215" s="20">
        <f t="shared" si="321"/>
        <v>4</v>
      </c>
      <c r="AY215" s="21">
        <f t="shared" si="322"/>
        <v>0.8</v>
      </c>
      <c r="AZ215" s="16">
        <f t="shared" si="259"/>
        <v>0.85641025641025637</v>
      </c>
      <c r="BA215" s="22"/>
    </row>
    <row r="216" spans="2:53" ht="30" x14ac:dyDescent="0.3">
      <c r="B216" s="57">
        <v>212</v>
      </c>
      <c r="C216" s="29" t="s">
        <v>261</v>
      </c>
      <c r="D216" s="11" t="s">
        <v>265</v>
      </c>
      <c r="E216" s="12">
        <v>4</v>
      </c>
      <c r="F216" s="12">
        <f t="shared" si="305"/>
        <v>1</v>
      </c>
      <c r="G216" s="12" t="s">
        <v>40</v>
      </c>
      <c r="H216" s="12">
        <f t="shared" si="306"/>
        <v>1</v>
      </c>
      <c r="I216" s="12" t="s">
        <v>40</v>
      </c>
      <c r="J216" s="12">
        <f t="shared" si="307"/>
        <v>1</v>
      </c>
      <c r="K216" s="12" t="s">
        <v>40</v>
      </c>
      <c r="L216" s="12">
        <f t="shared" si="308"/>
        <v>1</v>
      </c>
      <c r="M216" s="12" t="s">
        <v>40</v>
      </c>
      <c r="N216" s="12">
        <f t="shared" si="309"/>
        <v>0</v>
      </c>
      <c r="O216" s="12" t="s">
        <v>61</v>
      </c>
      <c r="P216" s="12">
        <f t="shared" si="310"/>
        <v>1</v>
      </c>
      <c r="Q216" s="12" t="s">
        <v>40</v>
      </c>
      <c r="R216" s="12">
        <f t="shared" si="311"/>
        <v>0</v>
      </c>
      <c r="S216" s="12" t="s">
        <v>61</v>
      </c>
      <c r="T216" s="12">
        <f t="shared" si="312"/>
        <v>0</v>
      </c>
      <c r="U216" s="12" t="s">
        <v>61</v>
      </c>
      <c r="V216" s="12">
        <f t="shared" si="313"/>
        <v>1</v>
      </c>
      <c r="W216" s="12" t="s">
        <v>40</v>
      </c>
      <c r="X216" s="12">
        <f t="shared" si="314"/>
        <v>0</v>
      </c>
      <c r="Y216" s="12" t="s">
        <v>61</v>
      </c>
      <c r="Z216" s="12">
        <f t="shared" si="315"/>
        <v>0</v>
      </c>
      <c r="AA216" s="12" t="s">
        <v>61</v>
      </c>
      <c r="AB216" s="24"/>
      <c r="AC216" s="24"/>
      <c r="AD216" s="24"/>
      <c r="AE216" s="24"/>
      <c r="AF216" s="12">
        <f>F216+H216+J216+L216+N216+P216+R216+T216+V216+X216+Z216</f>
        <v>6</v>
      </c>
      <c r="AG216" s="13">
        <f>AF216/11</f>
        <v>0.54545454545454541</v>
      </c>
      <c r="AH216" s="24"/>
      <c r="AI216" s="24"/>
      <c r="AJ216" s="12">
        <f t="shared" si="260"/>
        <v>0</v>
      </c>
      <c r="AK216" s="12" t="s">
        <v>61</v>
      </c>
      <c r="AL216" s="12">
        <f>+AJ216</f>
        <v>0</v>
      </c>
      <c r="AM216" s="13">
        <f>AL216/1</f>
        <v>0</v>
      </c>
      <c r="AN216" s="14">
        <f t="shared" si="325"/>
        <v>0</v>
      </c>
      <c r="AO216" s="12" t="s">
        <v>61</v>
      </c>
      <c r="AP216" s="14">
        <f t="shared" si="317"/>
        <v>1</v>
      </c>
      <c r="AQ216" s="12" t="s">
        <v>339</v>
      </c>
      <c r="AR216" s="14">
        <f t="shared" si="318"/>
        <v>1</v>
      </c>
      <c r="AS216" s="12" t="s">
        <v>339</v>
      </c>
      <c r="AT216" s="14">
        <f t="shared" si="319"/>
        <v>1</v>
      </c>
      <c r="AU216" s="12" t="s">
        <v>339</v>
      </c>
      <c r="AV216" s="14">
        <f t="shared" si="320"/>
        <v>1</v>
      </c>
      <c r="AW216" s="12" t="s">
        <v>339</v>
      </c>
      <c r="AX216" s="14">
        <f t="shared" si="321"/>
        <v>4</v>
      </c>
      <c r="AY216" s="15">
        <f t="shared" si="322"/>
        <v>0.8</v>
      </c>
      <c r="AZ216" s="16">
        <f t="shared" ref="AZ216:AZ275" si="341">SUM(AG216+AM216+AY216)/3</f>
        <v>0.44848484848484849</v>
      </c>
    </row>
    <row r="217" spans="2:53" s="23" customFormat="1" ht="30" x14ac:dyDescent="0.3">
      <c r="B217" s="57">
        <v>213</v>
      </c>
      <c r="C217" s="29" t="s">
        <v>261</v>
      </c>
      <c r="D217" s="17" t="s">
        <v>266</v>
      </c>
      <c r="E217" s="18">
        <v>3</v>
      </c>
      <c r="F217" s="18">
        <f t="shared" si="305"/>
        <v>1</v>
      </c>
      <c r="G217" s="12" t="s">
        <v>40</v>
      </c>
      <c r="H217" s="18">
        <f t="shared" si="306"/>
        <v>1</v>
      </c>
      <c r="I217" s="12" t="s">
        <v>40</v>
      </c>
      <c r="J217" s="18">
        <f t="shared" si="307"/>
        <v>1</v>
      </c>
      <c r="K217" s="12" t="s">
        <v>40</v>
      </c>
      <c r="L217" s="18">
        <f t="shared" si="308"/>
        <v>1</v>
      </c>
      <c r="M217" s="12" t="s">
        <v>40</v>
      </c>
      <c r="N217" s="18">
        <f t="shared" si="309"/>
        <v>1</v>
      </c>
      <c r="O217" s="12" t="s">
        <v>40</v>
      </c>
      <c r="P217" s="18">
        <f t="shared" si="310"/>
        <v>1</v>
      </c>
      <c r="Q217" s="12" t="s">
        <v>40</v>
      </c>
      <c r="R217" s="18">
        <f t="shared" si="311"/>
        <v>1</v>
      </c>
      <c r="S217" s="12" t="s">
        <v>40</v>
      </c>
      <c r="T217" s="18">
        <f t="shared" si="312"/>
        <v>1</v>
      </c>
      <c r="U217" s="12" t="s">
        <v>40</v>
      </c>
      <c r="V217" s="18">
        <f t="shared" si="313"/>
        <v>1</v>
      </c>
      <c r="W217" s="12" t="s">
        <v>40</v>
      </c>
      <c r="X217" s="18">
        <f t="shared" si="314"/>
        <v>1</v>
      </c>
      <c r="Y217" s="12" t="s">
        <v>40</v>
      </c>
      <c r="Z217" s="18">
        <f t="shared" si="315"/>
        <v>1</v>
      </c>
      <c r="AA217" s="12" t="s">
        <v>40</v>
      </c>
      <c r="AB217" s="18">
        <f t="shared" si="334"/>
        <v>1</v>
      </c>
      <c r="AC217" s="18" t="s">
        <v>40</v>
      </c>
      <c r="AD217" s="18">
        <f t="shared" si="335"/>
        <v>0</v>
      </c>
      <c r="AE217" s="12" t="s">
        <v>61</v>
      </c>
      <c r="AF217" s="18">
        <f t="shared" si="336"/>
        <v>12</v>
      </c>
      <c r="AG217" s="19">
        <f t="shared" si="337"/>
        <v>0.92307692307692313</v>
      </c>
      <c r="AH217" s="18">
        <f t="shared" si="338"/>
        <v>1</v>
      </c>
      <c r="AI217" s="12" t="s">
        <v>40</v>
      </c>
      <c r="AJ217" s="18">
        <f t="shared" si="260"/>
        <v>1</v>
      </c>
      <c r="AK217" s="12" t="s">
        <v>40</v>
      </c>
      <c r="AL217" s="18">
        <f t="shared" si="339"/>
        <v>2</v>
      </c>
      <c r="AM217" s="19">
        <f t="shared" si="340"/>
        <v>1</v>
      </c>
      <c r="AN217" s="20">
        <f t="shared" si="325"/>
        <v>1</v>
      </c>
      <c r="AO217" s="12" t="s">
        <v>40</v>
      </c>
      <c r="AP217" s="20">
        <f t="shared" si="317"/>
        <v>1</v>
      </c>
      <c r="AQ217" s="12" t="s">
        <v>339</v>
      </c>
      <c r="AR217" s="20">
        <f t="shared" si="318"/>
        <v>1</v>
      </c>
      <c r="AS217" s="12" t="s">
        <v>339</v>
      </c>
      <c r="AT217" s="20">
        <f t="shared" si="319"/>
        <v>1</v>
      </c>
      <c r="AU217" s="12" t="s">
        <v>339</v>
      </c>
      <c r="AV217" s="20">
        <f t="shared" si="320"/>
        <v>1</v>
      </c>
      <c r="AW217" s="12" t="s">
        <v>339</v>
      </c>
      <c r="AX217" s="20">
        <f t="shared" si="321"/>
        <v>5</v>
      </c>
      <c r="AY217" s="21">
        <f t="shared" si="322"/>
        <v>1</v>
      </c>
      <c r="AZ217" s="16">
        <f t="shared" si="341"/>
        <v>0.97435897435897445</v>
      </c>
      <c r="BA217" s="22"/>
    </row>
    <row r="218" spans="2:53" ht="30" x14ac:dyDescent="0.3">
      <c r="B218" s="57">
        <v>214</v>
      </c>
      <c r="C218" s="29" t="s">
        <v>261</v>
      </c>
      <c r="D218" s="11" t="s">
        <v>267</v>
      </c>
      <c r="E218" s="12">
        <v>4</v>
      </c>
      <c r="F218" s="12">
        <f t="shared" si="305"/>
        <v>1</v>
      </c>
      <c r="G218" s="12" t="s">
        <v>40</v>
      </c>
      <c r="H218" s="12">
        <f t="shared" si="306"/>
        <v>0</v>
      </c>
      <c r="I218" s="12" t="s">
        <v>61</v>
      </c>
      <c r="J218" s="12">
        <f t="shared" si="307"/>
        <v>1</v>
      </c>
      <c r="K218" s="12" t="s">
        <v>40</v>
      </c>
      <c r="L218" s="12">
        <f t="shared" si="308"/>
        <v>1</v>
      </c>
      <c r="M218" s="12" t="s">
        <v>40</v>
      </c>
      <c r="N218" s="12">
        <f t="shared" si="309"/>
        <v>1</v>
      </c>
      <c r="O218" s="12" t="s">
        <v>40</v>
      </c>
      <c r="P218" s="12">
        <f t="shared" si="310"/>
        <v>1</v>
      </c>
      <c r="Q218" s="12" t="s">
        <v>40</v>
      </c>
      <c r="R218" s="12">
        <f t="shared" si="311"/>
        <v>1</v>
      </c>
      <c r="S218" s="12" t="s">
        <v>40</v>
      </c>
      <c r="T218" s="12">
        <f t="shared" si="312"/>
        <v>0</v>
      </c>
      <c r="U218" s="12" t="s">
        <v>61</v>
      </c>
      <c r="V218" s="12">
        <f t="shared" si="313"/>
        <v>1</v>
      </c>
      <c r="W218" s="12" t="s">
        <v>40</v>
      </c>
      <c r="X218" s="12">
        <f t="shared" si="314"/>
        <v>1</v>
      </c>
      <c r="Y218" s="12" t="s">
        <v>40</v>
      </c>
      <c r="Z218" s="12">
        <f t="shared" si="315"/>
        <v>1</v>
      </c>
      <c r="AA218" s="12" t="s">
        <v>40</v>
      </c>
      <c r="AB218" s="24"/>
      <c r="AC218" s="24"/>
      <c r="AD218" s="24"/>
      <c r="AE218" s="24"/>
      <c r="AF218" s="12">
        <f>F218+H218+J218+L218+N218+P218+R218+T218+V218+X218+Z218</f>
        <v>9</v>
      </c>
      <c r="AG218" s="13">
        <f>AF218/11</f>
        <v>0.81818181818181823</v>
      </c>
      <c r="AH218" s="24"/>
      <c r="AI218" s="24"/>
      <c r="AJ218" s="12">
        <f t="shared" si="260"/>
        <v>1</v>
      </c>
      <c r="AK218" s="12" t="s">
        <v>40</v>
      </c>
      <c r="AL218" s="12">
        <f>+AJ218</f>
        <v>1</v>
      </c>
      <c r="AM218" s="13">
        <f>AL218/1</f>
        <v>1</v>
      </c>
      <c r="AN218" s="14">
        <f t="shared" si="325"/>
        <v>1</v>
      </c>
      <c r="AO218" s="12" t="s">
        <v>40</v>
      </c>
      <c r="AP218" s="14">
        <f t="shared" si="317"/>
        <v>1</v>
      </c>
      <c r="AQ218" s="12" t="s">
        <v>339</v>
      </c>
      <c r="AR218" s="14">
        <f t="shared" si="318"/>
        <v>1</v>
      </c>
      <c r="AS218" s="12" t="s">
        <v>339</v>
      </c>
      <c r="AT218" s="14">
        <f t="shared" si="319"/>
        <v>1</v>
      </c>
      <c r="AU218" s="12" t="s">
        <v>339</v>
      </c>
      <c r="AV218" s="14">
        <f t="shared" si="320"/>
        <v>1</v>
      </c>
      <c r="AW218" s="12" t="s">
        <v>339</v>
      </c>
      <c r="AX218" s="14">
        <f t="shared" si="321"/>
        <v>5</v>
      </c>
      <c r="AY218" s="15">
        <f t="shared" si="322"/>
        <v>1</v>
      </c>
      <c r="AZ218" s="16">
        <f t="shared" si="341"/>
        <v>0.93939393939393945</v>
      </c>
    </row>
    <row r="219" spans="2:53" x14ac:dyDescent="0.3">
      <c r="B219" s="57">
        <v>215</v>
      </c>
      <c r="C219" s="29" t="s">
        <v>268</v>
      </c>
      <c r="D219" s="11" t="s">
        <v>269</v>
      </c>
      <c r="E219" s="12">
        <v>4</v>
      </c>
      <c r="F219" s="12">
        <f t="shared" si="305"/>
        <v>1</v>
      </c>
      <c r="G219" s="12" t="s">
        <v>40</v>
      </c>
      <c r="H219" s="12">
        <f t="shared" si="306"/>
        <v>1</v>
      </c>
      <c r="I219" s="12" t="s">
        <v>40</v>
      </c>
      <c r="J219" s="12">
        <f t="shared" si="307"/>
        <v>1</v>
      </c>
      <c r="K219" s="12" t="s">
        <v>40</v>
      </c>
      <c r="L219" s="12">
        <f t="shared" si="308"/>
        <v>1</v>
      </c>
      <c r="M219" s="12" t="s">
        <v>40</v>
      </c>
      <c r="N219" s="12">
        <f t="shared" si="309"/>
        <v>0</v>
      </c>
      <c r="O219" s="12" t="s">
        <v>61</v>
      </c>
      <c r="P219" s="12">
        <f t="shared" si="310"/>
        <v>1</v>
      </c>
      <c r="Q219" s="12" t="s">
        <v>40</v>
      </c>
      <c r="R219" s="12">
        <f t="shared" si="311"/>
        <v>1</v>
      </c>
      <c r="S219" s="12" t="s">
        <v>40</v>
      </c>
      <c r="T219" s="12">
        <f t="shared" si="312"/>
        <v>0</v>
      </c>
      <c r="U219" s="12" t="s">
        <v>61</v>
      </c>
      <c r="V219" s="12">
        <f t="shared" si="313"/>
        <v>1</v>
      </c>
      <c r="W219" s="12" t="s">
        <v>40</v>
      </c>
      <c r="X219" s="12">
        <f t="shared" si="314"/>
        <v>1</v>
      </c>
      <c r="Y219" s="12" t="s">
        <v>40</v>
      </c>
      <c r="Z219" s="12">
        <f t="shared" si="315"/>
        <v>1</v>
      </c>
      <c r="AA219" s="12" t="s">
        <v>40</v>
      </c>
      <c r="AB219" s="24"/>
      <c r="AC219" s="24"/>
      <c r="AD219" s="24"/>
      <c r="AE219" s="24"/>
      <c r="AF219" s="12">
        <f>F219+H219+J219+L219+N219+P219+R219+T219+V219+X219+Z219</f>
        <v>9</v>
      </c>
      <c r="AG219" s="13">
        <f>AF219/11</f>
        <v>0.81818181818181823</v>
      </c>
      <c r="AH219" s="24"/>
      <c r="AI219" s="24"/>
      <c r="AJ219" s="12">
        <f t="shared" si="260"/>
        <v>1</v>
      </c>
      <c r="AK219" s="12" t="s">
        <v>40</v>
      </c>
      <c r="AL219" s="12">
        <f>+AJ219</f>
        <v>1</v>
      </c>
      <c r="AM219" s="13">
        <f>AL219/1</f>
        <v>1</v>
      </c>
      <c r="AN219" s="14">
        <f t="shared" si="325"/>
        <v>1</v>
      </c>
      <c r="AO219" s="12" t="s">
        <v>40</v>
      </c>
      <c r="AP219" s="14">
        <f t="shared" si="317"/>
        <v>1</v>
      </c>
      <c r="AQ219" s="12" t="s">
        <v>339</v>
      </c>
      <c r="AR219" s="14">
        <f t="shared" si="318"/>
        <v>1</v>
      </c>
      <c r="AS219" s="12" t="s">
        <v>339</v>
      </c>
      <c r="AT219" s="14">
        <f t="shared" si="319"/>
        <v>1</v>
      </c>
      <c r="AU219" s="12" t="s">
        <v>339</v>
      </c>
      <c r="AV219" s="14">
        <f t="shared" si="320"/>
        <v>1</v>
      </c>
      <c r="AW219" s="12" t="s">
        <v>339</v>
      </c>
      <c r="AX219" s="14">
        <f t="shared" si="321"/>
        <v>5</v>
      </c>
      <c r="AY219" s="15">
        <f t="shared" si="322"/>
        <v>1</v>
      </c>
      <c r="AZ219" s="16">
        <f t="shared" si="341"/>
        <v>0.93939393939393945</v>
      </c>
    </row>
    <row r="220" spans="2:53" x14ac:dyDescent="0.3">
      <c r="B220" s="57">
        <v>216</v>
      </c>
      <c r="C220" s="29" t="s">
        <v>268</v>
      </c>
      <c r="D220" s="11" t="s">
        <v>270</v>
      </c>
      <c r="E220" s="12">
        <v>4</v>
      </c>
      <c r="F220" s="12">
        <f t="shared" si="305"/>
        <v>1</v>
      </c>
      <c r="G220" s="12" t="s">
        <v>40</v>
      </c>
      <c r="H220" s="12">
        <f t="shared" si="306"/>
        <v>1</v>
      </c>
      <c r="I220" s="12" t="s">
        <v>40</v>
      </c>
      <c r="J220" s="12">
        <f t="shared" si="307"/>
        <v>1</v>
      </c>
      <c r="K220" s="12" t="s">
        <v>40</v>
      </c>
      <c r="L220" s="12">
        <f t="shared" si="308"/>
        <v>1</v>
      </c>
      <c r="M220" s="12" t="s">
        <v>40</v>
      </c>
      <c r="N220" s="12">
        <f t="shared" si="309"/>
        <v>1</v>
      </c>
      <c r="O220" s="12" t="s">
        <v>40</v>
      </c>
      <c r="P220" s="12">
        <f t="shared" si="310"/>
        <v>1</v>
      </c>
      <c r="Q220" s="12" t="s">
        <v>40</v>
      </c>
      <c r="R220" s="12">
        <f t="shared" si="311"/>
        <v>0</v>
      </c>
      <c r="S220" s="12" t="s">
        <v>61</v>
      </c>
      <c r="T220" s="12">
        <f t="shared" si="312"/>
        <v>1</v>
      </c>
      <c r="U220" s="12" t="s">
        <v>40</v>
      </c>
      <c r="V220" s="12">
        <f t="shared" si="313"/>
        <v>1</v>
      </c>
      <c r="W220" s="12" t="s">
        <v>40</v>
      </c>
      <c r="X220" s="12">
        <f t="shared" si="314"/>
        <v>1</v>
      </c>
      <c r="Y220" s="12" t="s">
        <v>40</v>
      </c>
      <c r="Z220" s="12">
        <f t="shared" si="315"/>
        <v>0</v>
      </c>
      <c r="AA220" s="12" t="s">
        <v>61</v>
      </c>
      <c r="AB220" s="24"/>
      <c r="AC220" s="24"/>
      <c r="AD220" s="24"/>
      <c r="AE220" s="24"/>
      <c r="AF220" s="12">
        <f t="shared" ref="AF220" si="342">F220+H220+J220+L220+N220+P220+R220+T220+V220+X220+Z220</f>
        <v>9</v>
      </c>
      <c r="AG220" s="13">
        <f t="shared" ref="AG220" si="343">AF220/11</f>
        <v>0.81818181818181823</v>
      </c>
      <c r="AH220" s="24"/>
      <c r="AI220" s="24"/>
      <c r="AJ220" s="12">
        <f t="shared" si="260"/>
        <v>1</v>
      </c>
      <c r="AK220" s="12" t="s">
        <v>40</v>
      </c>
      <c r="AL220" s="12">
        <f t="shared" ref="AL220" si="344">+AJ220</f>
        <v>1</v>
      </c>
      <c r="AM220" s="13">
        <f t="shared" ref="AM220" si="345">AL220/1</f>
        <v>1</v>
      </c>
      <c r="AN220" s="14">
        <f t="shared" si="325"/>
        <v>1</v>
      </c>
      <c r="AO220" s="12" t="s">
        <v>40</v>
      </c>
      <c r="AP220" s="14">
        <f t="shared" si="317"/>
        <v>1</v>
      </c>
      <c r="AQ220" s="12" t="s">
        <v>339</v>
      </c>
      <c r="AR220" s="14">
        <f t="shared" si="318"/>
        <v>1</v>
      </c>
      <c r="AS220" s="12" t="s">
        <v>339</v>
      </c>
      <c r="AT220" s="14">
        <f t="shared" si="319"/>
        <v>1</v>
      </c>
      <c r="AU220" s="12" t="s">
        <v>339</v>
      </c>
      <c r="AV220" s="14">
        <f t="shared" si="320"/>
        <v>1</v>
      </c>
      <c r="AW220" s="12" t="s">
        <v>339</v>
      </c>
      <c r="AX220" s="14">
        <f t="shared" si="321"/>
        <v>5</v>
      </c>
      <c r="AY220" s="15">
        <f t="shared" si="322"/>
        <v>1</v>
      </c>
      <c r="AZ220" s="16">
        <f t="shared" si="341"/>
        <v>0.93939393939393945</v>
      </c>
    </row>
    <row r="221" spans="2:53" s="23" customFormat="1" ht="30" x14ac:dyDescent="0.3">
      <c r="B221" s="57">
        <v>217</v>
      </c>
      <c r="C221" s="29" t="s">
        <v>268</v>
      </c>
      <c r="D221" s="17" t="s">
        <v>271</v>
      </c>
      <c r="E221" s="18">
        <v>3</v>
      </c>
      <c r="F221" s="18">
        <f t="shared" si="305"/>
        <v>1</v>
      </c>
      <c r="G221" s="12" t="s">
        <v>40</v>
      </c>
      <c r="H221" s="18">
        <f t="shared" si="306"/>
        <v>1</v>
      </c>
      <c r="I221" s="12" t="s">
        <v>40</v>
      </c>
      <c r="J221" s="18">
        <f t="shared" si="307"/>
        <v>1</v>
      </c>
      <c r="K221" s="12" t="s">
        <v>40</v>
      </c>
      <c r="L221" s="18">
        <f t="shared" si="308"/>
        <v>1</v>
      </c>
      <c r="M221" s="12" t="s">
        <v>40</v>
      </c>
      <c r="N221" s="18">
        <f t="shared" si="309"/>
        <v>1</v>
      </c>
      <c r="O221" s="12" t="s">
        <v>40</v>
      </c>
      <c r="P221" s="18">
        <f t="shared" si="310"/>
        <v>1</v>
      </c>
      <c r="Q221" s="12" t="s">
        <v>40</v>
      </c>
      <c r="R221" s="18">
        <f t="shared" si="311"/>
        <v>1</v>
      </c>
      <c r="S221" s="12" t="s">
        <v>40</v>
      </c>
      <c r="T221" s="18">
        <f t="shared" si="312"/>
        <v>1</v>
      </c>
      <c r="U221" s="12" t="s">
        <v>40</v>
      </c>
      <c r="V221" s="18">
        <f t="shared" si="313"/>
        <v>1</v>
      </c>
      <c r="W221" s="12" t="s">
        <v>40</v>
      </c>
      <c r="X221" s="18">
        <f t="shared" si="314"/>
        <v>1</v>
      </c>
      <c r="Y221" s="12" t="s">
        <v>40</v>
      </c>
      <c r="Z221" s="18">
        <f t="shared" si="315"/>
        <v>1</v>
      </c>
      <c r="AA221" s="12" t="s">
        <v>40</v>
      </c>
      <c r="AB221" s="18">
        <f t="shared" ref="AB221" si="346">IF(MID(TRIM(AC221),1,2)="no",0,1)</f>
        <v>1</v>
      </c>
      <c r="AC221" s="18" t="s">
        <v>40</v>
      </c>
      <c r="AD221" s="18">
        <f t="shared" ref="AD221" si="347">IF(MID(TRIM(AE221),1,2)="no",0,1)</f>
        <v>1</v>
      </c>
      <c r="AE221" s="12" t="s">
        <v>40</v>
      </c>
      <c r="AF221" s="18">
        <f t="shared" ref="AF221" si="348">F221+H221+J221+L221+N221+P221+R221+T221+V221+X221+Z221+AB221+AD221</f>
        <v>13</v>
      </c>
      <c r="AG221" s="19">
        <f t="shared" ref="AG221" si="349">AF221/13</f>
        <v>1</v>
      </c>
      <c r="AH221" s="18">
        <f t="shared" ref="AH221" si="350">IF(MID(TRIM(AI221),1,2)="no",0,1)</f>
        <v>1</v>
      </c>
      <c r="AI221" s="12" t="s">
        <v>40</v>
      </c>
      <c r="AJ221" s="18">
        <f t="shared" si="260"/>
        <v>1</v>
      </c>
      <c r="AK221" s="12" t="s">
        <v>40</v>
      </c>
      <c r="AL221" s="18">
        <f t="shared" ref="AL221" si="351">+AH221+AJ221</f>
        <v>2</v>
      </c>
      <c r="AM221" s="19">
        <f t="shared" ref="AM221" si="352">AL221/2</f>
        <v>1</v>
      </c>
      <c r="AN221" s="20">
        <f t="shared" si="325"/>
        <v>1</v>
      </c>
      <c r="AO221" s="12" t="s">
        <v>40</v>
      </c>
      <c r="AP221" s="20">
        <f t="shared" si="317"/>
        <v>1</v>
      </c>
      <c r="AQ221" s="12" t="s">
        <v>339</v>
      </c>
      <c r="AR221" s="20">
        <f t="shared" si="318"/>
        <v>1</v>
      </c>
      <c r="AS221" s="12" t="s">
        <v>339</v>
      </c>
      <c r="AT221" s="20">
        <f t="shared" si="319"/>
        <v>1</v>
      </c>
      <c r="AU221" s="12" t="s">
        <v>339</v>
      </c>
      <c r="AV221" s="20">
        <f t="shared" si="320"/>
        <v>1</v>
      </c>
      <c r="AW221" s="12" t="s">
        <v>339</v>
      </c>
      <c r="AX221" s="20">
        <f t="shared" si="321"/>
        <v>5</v>
      </c>
      <c r="AY221" s="21">
        <f t="shared" si="322"/>
        <v>1</v>
      </c>
      <c r="AZ221" s="16">
        <f t="shared" si="341"/>
        <v>1</v>
      </c>
      <c r="BA221" s="22"/>
    </row>
    <row r="222" spans="2:53" ht="30" x14ac:dyDescent="0.3">
      <c r="B222" s="57">
        <v>218</v>
      </c>
      <c r="C222" s="29" t="s">
        <v>268</v>
      </c>
      <c r="D222" s="11" t="s">
        <v>272</v>
      </c>
      <c r="E222" s="12">
        <v>4</v>
      </c>
      <c r="F222" s="12">
        <f t="shared" si="305"/>
        <v>1</v>
      </c>
      <c r="G222" s="12" t="s">
        <v>40</v>
      </c>
      <c r="H222" s="12">
        <f t="shared" si="306"/>
        <v>1</v>
      </c>
      <c r="I222" s="12" t="s">
        <v>40</v>
      </c>
      <c r="J222" s="12">
        <f t="shared" si="307"/>
        <v>1</v>
      </c>
      <c r="K222" s="12" t="s">
        <v>40</v>
      </c>
      <c r="L222" s="12">
        <f t="shared" si="308"/>
        <v>1</v>
      </c>
      <c r="M222" s="12" t="s">
        <v>40</v>
      </c>
      <c r="N222" s="12">
        <f t="shared" si="309"/>
        <v>1</v>
      </c>
      <c r="O222" s="12" t="s">
        <v>40</v>
      </c>
      <c r="P222" s="12">
        <f t="shared" si="310"/>
        <v>0</v>
      </c>
      <c r="Q222" s="12" t="s">
        <v>61</v>
      </c>
      <c r="R222" s="12">
        <f t="shared" si="311"/>
        <v>1</v>
      </c>
      <c r="S222" s="12" t="s">
        <v>40</v>
      </c>
      <c r="T222" s="12">
        <f t="shared" si="312"/>
        <v>1</v>
      </c>
      <c r="U222" s="12" t="s">
        <v>40</v>
      </c>
      <c r="V222" s="12">
        <f t="shared" si="313"/>
        <v>1</v>
      </c>
      <c r="W222" s="12" t="s">
        <v>40</v>
      </c>
      <c r="X222" s="12">
        <f t="shared" si="314"/>
        <v>1</v>
      </c>
      <c r="Y222" s="12" t="s">
        <v>40</v>
      </c>
      <c r="Z222" s="12">
        <f t="shared" si="315"/>
        <v>1</v>
      </c>
      <c r="AA222" s="12" t="s">
        <v>40</v>
      </c>
      <c r="AB222" s="24"/>
      <c r="AC222" s="24"/>
      <c r="AD222" s="24"/>
      <c r="AE222" s="24"/>
      <c r="AF222" s="12">
        <f t="shared" ref="AF222:AF231" si="353">F222+H222+J222+L222+N222+P222+R222+T222+V222+X222+Z222</f>
        <v>10</v>
      </c>
      <c r="AG222" s="13">
        <f t="shared" ref="AG222:AG231" si="354">AF222/11</f>
        <v>0.90909090909090906</v>
      </c>
      <c r="AH222" s="24"/>
      <c r="AI222" s="24"/>
      <c r="AJ222" s="12">
        <f t="shared" si="260"/>
        <v>1</v>
      </c>
      <c r="AK222" s="12" t="s">
        <v>40</v>
      </c>
      <c r="AL222" s="12">
        <f t="shared" ref="AL222:AL231" si="355">+AJ222</f>
        <v>1</v>
      </c>
      <c r="AM222" s="13">
        <f t="shared" ref="AM222:AM231" si="356">AL222/1</f>
        <v>1</v>
      </c>
      <c r="AN222" s="14">
        <f t="shared" si="325"/>
        <v>1</v>
      </c>
      <c r="AO222" s="12" t="s">
        <v>40</v>
      </c>
      <c r="AP222" s="14">
        <f t="shared" si="317"/>
        <v>1</v>
      </c>
      <c r="AQ222" s="12" t="s">
        <v>339</v>
      </c>
      <c r="AR222" s="14">
        <f t="shared" si="318"/>
        <v>1</v>
      </c>
      <c r="AS222" s="12" t="s">
        <v>339</v>
      </c>
      <c r="AT222" s="14">
        <f t="shared" si="319"/>
        <v>1</v>
      </c>
      <c r="AU222" s="12" t="s">
        <v>339</v>
      </c>
      <c r="AV222" s="14">
        <f t="shared" si="320"/>
        <v>1</v>
      </c>
      <c r="AW222" s="12" t="s">
        <v>339</v>
      </c>
      <c r="AX222" s="14">
        <f t="shared" si="321"/>
        <v>5</v>
      </c>
      <c r="AY222" s="15">
        <f t="shared" si="322"/>
        <v>1</v>
      </c>
      <c r="AZ222" s="16">
        <f t="shared" si="341"/>
        <v>0.96969696969696972</v>
      </c>
    </row>
    <row r="223" spans="2:53" ht="30" x14ac:dyDescent="0.3">
      <c r="B223" s="57">
        <v>219</v>
      </c>
      <c r="C223" s="29" t="s">
        <v>268</v>
      </c>
      <c r="D223" s="11" t="s">
        <v>273</v>
      </c>
      <c r="E223" s="12">
        <v>4</v>
      </c>
      <c r="F223" s="12">
        <f t="shared" si="305"/>
        <v>1</v>
      </c>
      <c r="G223" s="12" t="s">
        <v>40</v>
      </c>
      <c r="H223" s="12">
        <f t="shared" si="306"/>
        <v>1</v>
      </c>
      <c r="I223" s="12" t="s">
        <v>40</v>
      </c>
      <c r="J223" s="12">
        <f t="shared" si="307"/>
        <v>1</v>
      </c>
      <c r="K223" s="12" t="s">
        <v>40</v>
      </c>
      <c r="L223" s="12">
        <f t="shared" si="308"/>
        <v>1</v>
      </c>
      <c r="M223" s="12" t="s">
        <v>40</v>
      </c>
      <c r="N223" s="12">
        <f t="shared" si="309"/>
        <v>0</v>
      </c>
      <c r="O223" s="12" t="s">
        <v>61</v>
      </c>
      <c r="P223" s="12">
        <f t="shared" si="310"/>
        <v>1</v>
      </c>
      <c r="Q223" s="12" t="s">
        <v>40</v>
      </c>
      <c r="R223" s="12">
        <f t="shared" si="311"/>
        <v>1</v>
      </c>
      <c r="S223" s="12" t="s">
        <v>40</v>
      </c>
      <c r="T223" s="12">
        <f t="shared" si="312"/>
        <v>1</v>
      </c>
      <c r="U223" s="12" t="s">
        <v>40</v>
      </c>
      <c r="V223" s="12">
        <f t="shared" si="313"/>
        <v>1</v>
      </c>
      <c r="W223" s="12" t="s">
        <v>40</v>
      </c>
      <c r="X223" s="12">
        <f t="shared" si="314"/>
        <v>1</v>
      </c>
      <c r="Y223" s="12" t="s">
        <v>40</v>
      </c>
      <c r="Z223" s="12">
        <f t="shared" si="315"/>
        <v>1</v>
      </c>
      <c r="AA223" s="12" t="s">
        <v>40</v>
      </c>
      <c r="AB223" s="24"/>
      <c r="AC223" s="24"/>
      <c r="AD223" s="24"/>
      <c r="AE223" s="24"/>
      <c r="AF223" s="12">
        <f t="shared" si="353"/>
        <v>10</v>
      </c>
      <c r="AG223" s="13">
        <f t="shared" si="354"/>
        <v>0.90909090909090906</v>
      </c>
      <c r="AH223" s="24"/>
      <c r="AI223" s="24"/>
      <c r="AJ223" s="12">
        <f t="shared" si="260"/>
        <v>1</v>
      </c>
      <c r="AK223" s="12" t="s">
        <v>40</v>
      </c>
      <c r="AL223" s="12">
        <f t="shared" si="355"/>
        <v>1</v>
      </c>
      <c r="AM223" s="13">
        <f t="shared" si="356"/>
        <v>1</v>
      </c>
      <c r="AN223" s="14">
        <f t="shared" si="325"/>
        <v>1</v>
      </c>
      <c r="AO223" s="12" t="s">
        <v>40</v>
      </c>
      <c r="AP223" s="14">
        <f t="shared" si="317"/>
        <v>1</v>
      </c>
      <c r="AQ223" s="12" t="s">
        <v>339</v>
      </c>
      <c r="AR223" s="14">
        <f t="shared" si="318"/>
        <v>1</v>
      </c>
      <c r="AS223" s="12" t="s">
        <v>339</v>
      </c>
      <c r="AT223" s="14">
        <f t="shared" si="319"/>
        <v>1</v>
      </c>
      <c r="AU223" s="12" t="s">
        <v>339</v>
      </c>
      <c r="AV223" s="14">
        <f t="shared" si="320"/>
        <v>1</v>
      </c>
      <c r="AW223" s="12" t="s">
        <v>339</v>
      </c>
      <c r="AX223" s="14">
        <f t="shared" si="321"/>
        <v>5</v>
      </c>
      <c r="AY223" s="15">
        <f t="shared" si="322"/>
        <v>1</v>
      </c>
      <c r="AZ223" s="16">
        <f t="shared" si="341"/>
        <v>0.96969696969696972</v>
      </c>
    </row>
    <row r="224" spans="2:53" x14ac:dyDescent="0.3">
      <c r="B224" s="57">
        <v>220</v>
      </c>
      <c r="C224" s="29" t="s">
        <v>268</v>
      </c>
      <c r="D224" s="11" t="s">
        <v>274</v>
      </c>
      <c r="E224" s="12">
        <v>4</v>
      </c>
      <c r="F224" s="12">
        <f t="shared" si="305"/>
        <v>1</v>
      </c>
      <c r="G224" s="12" t="s">
        <v>40</v>
      </c>
      <c r="H224" s="12">
        <f t="shared" si="306"/>
        <v>1</v>
      </c>
      <c r="I224" s="12" t="s">
        <v>40</v>
      </c>
      <c r="J224" s="12">
        <f t="shared" si="307"/>
        <v>1</v>
      </c>
      <c r="K224" s="12" t="s">
        <v>40</v>
      </c>
      <c r="L224" s="12">
        <f t="shared" si="308"/>
        <v>1</v>
      </c>
      <c r="M224" s="12" t="s">
        <v>40</v>
      </c>
      <c r="N224" s="12">
        <f t="shared" si="309"/>
        <v>1</v>
      </c>
      <c r="O224" s="12" t="s">
        <v>40</v>
      </c>
      <c r="P224" s="12">
        <f t="shared" si="310"/>
        <v>1</v>
      </c>
      <c r="Q224" s="12" t="s">
        <v>40</v>
      </c>
      <c r="R224" s="12">
        <f t="shared" si="311"/>
        <v>1</v>
      </c>
      <c r="S224" s="12" t="s">
        <v>40</v>
      </c>
      <c r="T224" s="12">
        <f t="shared" si="312"/>
        <v>1</v>
      </c>
      <c r="U224" s="12" t="s">
        <v>40</v>
      </c>
      <c r="V224" s="12">
        <f t="shared" si="313"/>
        <v>1</v>
      </c>
      <c r="W224" s="12" t="s">
        <v>40</v>
      </c>
      <c r="X224" s="12">
        <f t="shared" si="314"/>
        <v>1</v>
      </c>
      <c r="Y224" s="12" t="s">
        <v>40</v>
      </c>
      <c r="Z224" s="12">
        <f t="shared" si="315"/>
        <v>1</v>
      </c>
      <c r="AA224" s="12" t="s">
        <v>40</v>
      </c>
      <c r="AB224" s="24"/>
      <c r="AC224" s="24"/>
      <c r="AD224" s="24"/>
      <c r="AE224" s="24"/>
      <c r="AF224" s="12">
        <f t="shared" si="353"/>
        <v>11</v>
      </c>
      <c r="AG224" s="13">
        <f t="shared" si="354"/>
        <v>1</v>
      </c>
      <c r="AH224" s="24"/>
      <c r="AI224" s="24"/>
      <c r="AJ224" s="12">
        <f t="shared" si="260"/>
        <v>1</v>
      </c>
      <c r="AK224" s="12" t="s">
        <v>40</v>
      </c>
      <c r="AL224" s="12">
        <f t="shared" si="355"/>
        <v>1</v>
      </c>
      <c r="AM224" s="13">
        <f t="shared" si="356"/>
        <v>1</v>
      </c>
      <c r="AN224" s="14">
        <f t="shared" si="325"/>
        <v>1</v>
      </c>
      <c r="AO224" s="12" t="s">
        <v>40</v>
      </c>
      <c r="AP224" s="14">
        <f t="shared" si="317"/>
        <v>1</v>
      </c>
      <c r="AQ224" s="12" t="s">
        <v>339</v>
      </c>
      <c r="AR224" s="14">
        <f t="shared" si="318"/>
        <v>1</v>
      </c>
      <c r="AS224" s="12" t="s">
        <v>339</v>
      </c>
      <c r="AT224" s="14">
        <f t="shared" si="319"/>
        <v>1</v>
      </c>
      <c r="AU224" s="12" t="s">
        <v>339</v>
      </c>
      <c r="AV224" s="14">
        <f t="shared" si="320"/>
        <v>1</v>
      </c>
      <c r="AW224" s="12" t="s">
        <v>339</v>
      </c>
      <c r="AX224" s="14">
        <f t="shared" si="321"/>
        <v>5</v>
      </c>
      <c r="AY224" s="15">
        <f t="shared" si="322"/>
        <v>1</v>
      </c>
      <c r="AZ224" s="16">
        <f t="shared" si="341"/>
        <v>1</v>
      </c>
    </row>
    <row r="225" spans="2:53" x14ac:dyDescent="0.3">
      <c r="B225" s="57">
        <v>221</v>
      </c>
      <c r="C225" s="29" t="s">
        <v>268</v>
      </c>
      <c r="D225" s="11" t="s">
        <v>275</v>
      </c>
      <c r="E225" s="12">
        <v>4</v>
      </c>
      <c r="F225" s="12">
        <f t="shared" si="305"/>
        <v>1</v>
      </c>
      <c r="G225" s="12" t="s">
        <v>40</v>
      </c>
      <c r="H225" s="12">
        <f t="shared" si="306"/>
        <v>1</v>
      </c>
      <c r="I225" s="12" t="s">
        <v>40</v>
      </c>
      <c r="J225" s="12">
        <f t="shared" si="307"/>
        <v>1</v>
      </c>
      <c r="K225" s="12" t="s">
        <v>40</v>
      </c>
      <c r="L225" s="12">
        <f t="shared" si="308"/>
        <v>1</v>
      </c>
      <c r="M225" s="12" t="s">
        <v>40</v>
      </c>
      <c r="N225" s="12">
        <f t="shared" si="309"/>
        <v>1</v>
      </c>
      <c r="O225" s="12" t="s">
        <v>40</v>
      </c>
      <c r="P225" s="12">
        <f t="shared" si="310"/>
        <v>1</v>
      </c>
      <c r="Q225" s="12" t="s">
        <v>40</v>
      </c>
      <c r="R225" s="12">
        <f t="shared" si="311"/>
        <v>1</v>
      </c>
      <c r="S225" s="12" t="s">
        <v>40</v>
      </c>
      <c r="T225" s="12">
        <f t="shared" si="312"/>
        <v>1</v>
      </c>
      <c r="U225" s="12" t="s">
        <v>40</v>
      </c>
      <c r="V225" s="12">
        <f t="shared" si="313"/>
        <v>1</v>
      </c>
      <c r="W225" s="12" t="s">
        <v>40</v>
      </c>
      <c r="X225" s="12">
        <f t="shared" si="314"/>
        <v>1</v>
      </c>
      <c r="Y225" s="12" t="s">
        <v>40</v>
      </c>
      <c r="Z225" s="12">
        <f t="shared" si="315"/>
        <v>1</v>
      </c>
      <c r="AA225" s="12" t="s">
        <v>40</v>
      </c>
      <c r="AB225" s="24"/>
      <c r="AC225" s="24"/>
      <c r="AD225" s="24"/>
      <c r="AE225" s="24"/>
      <c r="AF225" s="12">
        <f t="shared" si="353"/>
        <v>11</v>
      </c>
      <c r="AG225" s="13">
        <f t="shared" si="354"/>
        <v>1</v>
      </c>
      <c r="AH225" s="24"/>
      <c r="AI225" s="24"/>
      <c r="AJ225" s="12">
        <f t="shared" si="260"/>
        <v>1</v>
      </c>
      <c r="AK225" s="12" t="s">
        <v>40</v>
      </c>
      <c r="AL225" s="12">
        <f t="shared" si="355"/>
        <v>1</v>
      </c>
      <c r="AM225" s="13">
        <f t="shared" si="356"/>
        <v>1</v>
      </c>
      <c r="AN225" s="14">
        <f t="shared" si="325"/>
        <v>1</v>
      </c>
      <c r="AO225" s="12" t="s">
        <v>40</v>
      </c>
      <c r="AP225" s="14">
        <f t="shared" si="317"/>
        <v>1</v>
      </c>
      <c r="AQ225" s="12" t="s">
        <v>339</v>
      </c>
      <c r="AR225" s="14">
        <f t="shared" si="318"/>
        <v>1</v>
      </c>
      <c r="AS225" s="12" t="s">
        <v>339</v>
      </c>
      <c r="AT225" s="14">
        <f t="shared" si="319"/>
        <v>1</v>
      </c>
      <c r="AU225" s="12" t="s">
        <v>339</v>
      </c>
      <c r="AV225" s="14">
        <f t="shared" si="320"/>
        <v>1</v>
      </c>
      <c r="AW225" s="12" t="s">
        <v>339</v>
      </c>
      <c r="AX225" s="14">
        <f t="shared" si="321"/>
        <v>5</v>
      </c>
      <c r="AY225" s="15">
        <f t="shared" si="322"/>
        <v>1</v>
      </c>
      <c r="AZ225" s="16">
        <f t="shared" si="341"/>
        <v>1</v>
      </c>
    </row>
    <row r="226" spans="2:53" x14ac:dyDescent="0.3">
      <c r="B226" s="57">
        <v>222</v>
      </c>
      <c r="C226" s="29" t="s">
        <v>268</v>
      </c>
      <c r="D226" s="11" t="s">
        <v>276</v>
      </c>
      <c r="E226" s="12">
        <v>4</v>
      </c>
      <c r="F226" s="12">
        <f t="shared" si="305"/>
        <v>1</v>
      </c>
      <c r="G226" s="12" t="s">
        <v>40</v>
      </c>
      <c r="H226" s="12">
        <f t="shared" si="306"/>
        <v>1</v>
      </c>
      <c r="I226" s="12" t="s">
        <v>40</v>
      </c>
      <c r="J226" s="12">
        <f t="shared" si="307"/>
        <v>1</v>
      </c>
      <c r="K226" s="12" t="s">
        <v>40</v>
      </c>
      <c r="L226" s="12">
        <f t="shared" si="308"/>
        <v>1</v>
      </c>
      <c r="M226" s="12" t="s">
        <v>40</v>
      </c>
      <c r="N226" s="12">
        <f t="shared" si="309"/>
        <v>1</v>
      </c>
      <c r="O226" s="12" t="s">
        <v>40</v>
      </c>
      <c r="P226" s="12">
        <f t="shared" si="310"/>
        <v>1</v>
      </c>
      <c r="Q226" s="12" t="s">
        <v>40</v>
      </c>
      <c r="R226" s="12">
        <f t="shared" si="311"/>
        <v>1</v>
      </c>
      <c r="S226" s="12" t="s">
        <v>40</v>
      </c>
      <c r="T226" s="12">
        <f t="shared" si="312"/>
        <v>1</v>
      </c>
      <c r="U226" s="12" t="s">
        <v>40</v>
      </c>
      <c r="V226" s="12">
        <f t="shared" si="313"/>
        <v>0</v>
      </c>
      <c r="W226" s="12" t="s">
        <v>61</v>
      </c>
      <c r="X226" s="12">
        <f t="shared" si="314"/>
        <v>1</v>
      </c>
      <c r="Y226" s="12" t="s">
        <v>40</v>
      </c>
      <c r="Z226" s="12">
        <f t="shared" si="315"/>
        <v>1</v>
      </c>
      <c r="AA226" s="12" t="s">
        <v>40</v>
      </c>
      <c r="AB226" s="24"/>
      <c r="AC226" s="24"/>
      <c r="AD226" s="24"/>
      <c r="AE226" s="24"/>
      <c r="AF226" s="12">
        <f t="shared" si="353"/>
        <v>10</v>
      </c>
      <c r="AG226" s="13">
        <f t="shared" si="354"/>
        <v>0.90909090909090906</v>
      </c>
      <c r="AH226" s="24"/>
      <c r="AI226" s="24"/>
      <c r="AJ226" s="12">
        <f t="shared" ref="AJ226:AJ270" si="357">IF(MID(TRIM(AK226),1,2)="no",0,1)</f>
        <v>1</v>
      </c>
      <c r="AK226" s="12" t="s">
        <v>40</v>
      </c>
      <c r="AL226" s="12">
        <f t="shared" si="355"/>
        <v>1</v>
      </c>
      <c r="AM226" s="13">
        <f t="shared" si="356"/>
        <v>1</v>
      </c>
      <c r="AN226" s="14">
        <f t="shared" si="325"/>
        <v>1</v>
      </c>
      <c r="AO226" s="12" t="s">
        <v>40</v>
      </c>
      <c r="AP226" s="14">
        <f t="shared" si="317"/>
        <v>1</v>
      </c>
      <c r="AQ226" s="12" t="s">
        <v>339</v>
      </c>
      <c r="AR226" s="14">
        <f t="shared" si="318"/>
        <v>1</v>
      </c>
      <c r="AS226" s="12" t="s">
        <v>339</v>
      </c>
      <c r="AT226" s="14">
        <f t="shared" si="319"/>
        <v>1</v>
      </c>
      <c r="AU226" s="12" t="s">
        <v>339</v>
      </c>
      <c r="AV226" s="14">
        <f t="shared" si="320"/>
        <v>1</v>
      </c>
      <c r="AW226" s="12" t="s">
        <v>339</v>
      </c>
      <c r="AX226" s="14">
        <f t="shared" si="321"/>
        <v>5</v>
      </c>
      <c r="AY226" s="15">
        <f t="shared" si="322"/>
        <v>1</v>
      </c>
      <c r="AZ226" s="16">
        <f t="shared" si="341"/>
        <v>0.96969696969696972</v>
      </c>
    </row>
    <row r="227" spans="2:53" x14ac:dyDescent="0.3">
      <c r="B227" s="57">
        <v>223</v>
      </c>
      <c r="C227" s="29" t="s">
        <v>268</v>
      </c>
      <c r="D227" s="11" t="s">
        <v>277</v>
      </c>
      <c r="E227" s="12">
        <v>4</v>
      </c>
      <c r="F227" s="12">
        <f t="shared" si="305"/>
        <v>1</v>
      </c>
      <c r="G227" s="12" t="s">
        <v>40</v>
      </c>
      <c r="H227" s="12">
        <f t="shared" si="306"/>
        <v>1</v>
      </c>
      <c r="I227" s="12" t="s">
        <v>40</v>
      </c>
      <c r="J227" s="12">
        <f t="shared" si="307"/>
        <v>1</v>
      </c>
      <c r="K227" s="12" t="s">
        <v>40</v>
      </c>
      <c r="L227" s="12">
        <f t="shared" si="308"/>
        <v>1</v>
      </c>
      <c r="M227" s="12" t="s">
        <v>40</v>
      </c>
      <c r="N227" s="12">
        <f t="shared" si="309"/>
        <v>1</v>
      </c>
      <c r="O227" s="12" t="s">
        <v>40</v>
      </c>
      <c r="P227" s="12">
        <f t="shared" si="310"/>
        <v>1</v>
      </c>
      <c r="Q227" s="12" t="s">
        <v>40</v>
      </c>
      <c r="R227" s="12">
        <f t="shared" si="311"/>
        <v>1</v>
      </c>
      <c r="S227" s="12" t="s">
        <v>40</v>
      </c>
      <c r="T227" s="12">
        <f t="shared" si="312"/>
        <v>1</v>
      </c>
      <c r="U227" s="12" t="s">
        <v>40</v>
      </c>
      <c r="V227" s="12">
        <f t="shared" si="313"/>
        <v>1</v>
      </c>
      <c r="W227" s="12" t="s">
        <v>40</v>
      </c>
      <c r="X227" s="12">
        <f t="shared" si="314"/>
        <v>1</v>
      </c>
      <c r="Y227" s="12" t="s">
        <v>40</v>
      </c>
      <c r="Z227" s="12">
        <f t="shared" si="315"/>
        <v>1</v>
      </c>
      <c r="AA227" s="12" t="s">
        <v>40</v>
      </c>
      <c r="AB227" s="24"/>
      <c r="AC227" s="24"/>
      <c r="AD227" s="24"/>
      <c r="AE227" s="24"/>
      <c r="AF227" s="12">
        <f t="shared" si="353"/>
        <v>11</v>
      </c>
      <c r="AG227" s="13">
        <f t="shared" si="354"/>
        <v>1</v>
      </c>
      <c r="AH227" s="24"/>
      <c r="AI227" s="24"/>
      <c r="AJ227" s="12">
        <f t="shared" si="357"/>
        <v>1</v>
      </c>
      <c r="AK227" s="12" t="s">
        <v>40</v>
      </c>
      <c r="AL227" s="12">
        <f t="shared" si="355"/>
        <v>1</v>
      </c>
      <c r="AM227" s="13">
        <f t="shared" si="356"/>
        <v>1</v>
      </c>
      <c r="AN227" s="14">
        <f t="shared" si="325"/>
        <v>1</v>
      </c>
      <c r="AO227" s="12" t="s">
        <v>40</v>
      </c>
      <c r="AP227" s="14">
        <f t="shared" si="317"/>
        <v>1</v>
      </c>
      <c r="AQ227" s="12" t="s">
        <v>339</v>
      </c>
      <c r="AR227" s="14">
        <f t="shared" si="318"/>
        <v>1</v>
      </c>
      <c r="AS227" s="12" t="s">
        <v>339</v>
      </c>
      <c r="AT227" s="14">
        <f t="shared" si="319"/>
        <v>1</v>
      </c>
      <c r="AU227" s="12" t="s">
        <v>339</v>
      </c>
      <c r="AV227" s="14">
        <f t="shared" si="320"/>
        <v>1</v>
      </c>
      <c r="AW227" s="12" t="s">
        <v>339</v>
      </c>
      <c r="AX227" s="14">
        <f t="shared" si="321"/>
        <v>5</v>
      </c>
      <c r="AY227" s="15">
        <f t="shared" si="322"/>
        <v>1</v>
      </c>
      <c r="AZ227" s="16">
        <f t="shared" si="341"/>
        <v>1</v>
      </c>
    </row>
    <row r="228" spans="2:53" ht="30" x14ac:dyDescent="0.3">
      <c r="B228" s="57">
        <v>224</v>
      </c>
      <c r="C228" s="29" t="s">
        <v>268</v>
      </c>
      <c r="D228" s="11" t="s">
        <v>278</v>
      </c>
      <c r="E228" s="12">
        <v>4</v>
      </c>
      <c r="F228" s="12">
        <f t="shared" si="305"/>
        <v>1</v>
      </c>
      <c r="G228" s="12" t="s">
        <v>40</v>
      </c>
      <c r="H228" s="12">
        <f t="shared" si="306"/>
        <v>1</v>
      </c>
      <c r="I228" s="12" t="s">
        <v>40</v>
      </c>
      <c r="J228" s="12">
        <f t="shared" si="307"/>
        <v>1</v>
      </c>
      <c r="K228" s="12" t="s">
        <v>40</v>
      </c>
      <c r="L228" s="12">
        <f t="shared" si="308"/>
        <v>1</v>
      </c>
      <c r="M228" s="12" t="s">
        <v>40</v>
      </c>
      <c r="N228" s="12">
        <f t="shared" si="309"/>
        <v>1</v>
      </c>
      <c r="O228" s="12" t="s">
        <v>40</v>
      </c>
      <c r="P228" s="12">
        <f t="shared" si="310"/>
        <v>1</v>
      </c>
      <c r="Q228" s="12" t="s">
        <v>40</v>
      </c>
      <c r="R228" s="12">
        <f t="shared" si="311"/>
        <v>1</v>
      </c>
      <c r="S228" s="12" t="s">
        <v>40</v>
      </c>
      <c r="T228" s="12">
        <f t="shared" si="312"/>
        <v>1</v>
      </c>
      <c r="U228" s="12" t="s">
        <v>40</v>
      </c>
      <c r="V228" s="12">
        <f t="shared" si="313"/>
        <v>1</v>
      </c>
      <c r="W228" s="12" t="s">
        <v>40</v>
      </c>
      <c r="X228" s="12">
        <f t="shared" si="314"/>
        <v>1</v>
      </c>
      <c r="Y228" s="12" t="s">
        <v>40</v>
      </c>
      <c r="Z228" s="12">
        <f t="shared" si="315"/>
        <v>1</v>
      </c>
      <c r="AA228" s="12" t="s">
        <v>40</v>
      </c>
      <c r="AB228" s="24"/>
      <c r="AC228" s="24"/>
      <c r="AD228" s="24"/>
      <c r="AE228" s="24"/>
      <c r="AF228" s="12">
        <f t="shared" si="353"/>
        <v>11</v>
      </c>
      <c r="AG228" s="13">
        <f t="shared" si="354"/>
        <v>1</v>
      </c>
      <c r="AH228" s="24"/>
      <c r="AI228" s="24"/>
      <c r="AJ228" s="12">
        <f t="shared" si="357"/>
        <v>1</v>
      </c>
      <c r="AK228" s="12" t="s">
        <v>40</v>
      </c>
      <c r="AL228" s="12">
        <f t="shared" si="355"/>
        <v>1</v>
      </c>
      <c r="AM228" s="13">
        <f t="shared" si="356"/>
        <v>1</v>
      </c>
      <c r="AN228" s="14">
        <f t="shared" si="325"/>
        <v>1</v>
      </c>
      <c r="AO228" s="12" t="s">
        <v>40</v>
      </c>
      <c r="AP228" s="14">
        <f t="shared" si="317"/>
        <v>1</v>
      </c>
      <c r="AQ228" s="12" t="s">
        <v>339</v>
      </c>
      <c r="AR228" s="14">
        <f t="shared" si="318"/>
        <v>1</v>
      </c>
      <c r="AS228" s="12" t="s">
        <v>339</v>
      </c>
      <c r="AT228" s="14">
        <f t="shared" si="319"/>
        <v>1</v>
      </c>
      <c r="AU228" s="12" t="s">
        <v>339</v>
      </c>
      <c r="AV228" s="14">
        <f t="shared" si="320"/>
        <v>1</v>
      </c>
      <c r="AW228" s="12" t="s">
        <v>339</v>
      </c>
      <c r="AX228" s="14">
        <f t="shared" si="321"/>
        <v>5</v>
      </c>
      <c r="AY228" s="15">
        <f t="shared" si="322"/>
        <v>1</v>
      </c>
      <c r="AZ228" s="16">
        <f t="shared" si="341"/>
        <v>1</v>
      </c>
    </row>
    <row r="229" spans="2:53" ht="45" x14ac:dyDescent="0.3">
      <c r="B229" s="57">
        <v>225</v>
      </c>
      <c r="C229" s="29" t="s">
        <v>268</v>
      </c>
      <c r="D229" s="11" t="s">
        <v>279</v>
      </c>
      <c r="E229" s="12">
        <v>4</v>
      </c>
      <c r="F229" s="12">
        <f t="shared" si="305"/>
        <v>1</v>
      </c>
      <c r="G229" s="12" t="s">
        <v>40</v>
      </c>
      <c r="H229" s="12">
        <f t="shared" si="306"/>
        <v>1</v>
      </c>
      <c r="I229" s="12" t="s">
        <v>40</v>
      </c>
      <c r="J229" s="12">
        <f t="shared" si="307"/>
        <v>1</v>
      </c>
      <c r="K229" s="12" t="s">
        <v>40</v>
      </c>
      <c r="L229" s="12">
        <f t="shared" si="308"/>
        <v>1</v>
      </c>
      <c r="M229" s="12" t="s">
        <v>40</v>
      </c>
      <c r="N229" s="12">
        <f t="shared" si="309"/>
        <v>1</v>
      </c>
      <c r="O229" s="12" t="s">
        <v>40</v>
      </c>
      <c r="P229" s="12">
        <f t="shared" si="310"/>
        <v>1</v>
      </c>
      <c r="Q229" s="12" t="s">
        <v>40</v>
      </c>
      <c r="R229" s="12">
        <f t="shared" si="311"/>
        <v>1</v>
      </c>
      <c r="S229" s="12" t="s">
        <v>40</v>
      </c>
      <c r="T229" s="12">
        <f t="shared" si="312"/>
        <v>1</v>
      </c>
      <c r="U229" s="12" t="s">
        <v>40</v>
      </c>
      <c r="V229" s="12">
        <f t="shared" si="313"/>
        <v>1</v>
      </c>
      <c r="W229" s="12" t="s">
        <v>40</v>
      </c>
      <c r="X229" s="12">
        <f t="shared" si="314"/>
        <v>1</v>
      </c>
      <c r="Y229" s="12" t="s">
        <v>40</v>
      </c>
      <c r="Z229" s="12">
        <f t="shared" si="315"/>
        <v>1</v>
      </c>
      <c r="AA229" s="12" t="s">
        <v>40</v>
      </c>
      <c r="AB229" s="24"/>
      <c r="AC229" s="24"/>
      <c r="AD229" s="24"/>
      <c r="AE229" s="24"/>
      <c r="AF229" s="12">
        <f t="shared" si="353"/>
        <v>11</v>
      </c>
      <c r="AG229" s="13">
        <f t="shared" si="354"/>
        <v>1</v>
      </c>
      <c r="AH229" s="24"/>
      <c r="AI229" s="24"/>
      <c r="AJ229" s="12">
        <f t="shared" si="357"/>
        <v>1</v>
      </c>
      <c r="AK229" s="12" t="s">
        <v>40</v>
      </c>
      <c r="AL229" s="12">
        <f t="shared" si="355"/>
        <v>1</v>
      </c>
      <c r="AM229" s="13">
        <f t="shared" si="356"/>
        <v>1</v>
      </c>
      <c r="AN229" s="14">
        <f t="shared" si="325"/>
        <v>1</v>
      </c>
      <c r="AO229" s="12" t="s">
        <v>40</v>
      </c>
      <c r="AP229" s="14">
        <f t="shared" si="317"/>
        <v>1</v>
      </c>
      <c r="AQ229" s="12" t="s">
        <v>339</v>
      </c>
      <c r="AR229" s="14">
        <f t="shared" si="318"/>
        <v>1</v>
      </c>
      <c r="AS229" s="12" t="s">
        <v>339</v>
      </c>
      <c r="AT229" s="14">
        <f t="shared" si="319"/>
        <v>1</v>
      </c>
      <c r="AU229" s="12" t="s">
        <v>339</v>
      </c>
      <c r="AV229" s="14">
        <f t="shared" si="320"/>
        <v>1</v>
      </c>
      <c r="AW229" s="12" t="s">
        <v>339</v>
      </c>
      <c r="AX229" s="14">
        <f t="shared" si="321"/>
        <v>5</v>
      </c>
      <c r="AY229" s="15">
        <f t="shared" si="322"/>
        <v>1</v>
      </c>
      <c r="AZ229" s="16">
        <f t="shared" si="341"/>
        <v>1</v>
      </c>
    </row>
    <row r="230" spans="2:53" ht="30" x14ac:dyDescent="0.3">
      <c r="B230" s="57">
        <v>226</v>
      </c>
      <c r="C230" s="29" t="s">
        <v>268</v>
      </c>
      <c r="D230" s="11" t="s">
        <v>280</v>
      </c>
      <c r="E230" s="12">
        <v>4</v>
      </c>
      <c r="F230" s="12">
        <f t="shared" si="305"/>
        <v>1</v>
      </c>
      <c r="G230" s="12" t="s">
        <v>40</v>
      </c>
      <c r="H230" s="12">
        <f t="shared" si="306"/>
        <v>1</v>
      </c>
      <c r="I230" s="12" t="s">
        <v>40</v>
      </c>
      <c r="J230" s="12">
        <f t="shared" si="307"/>
        <v>1</v>
      </c>
      <c r="K230" s="12" t="s">
        <v>40</v>
      </c>
      <c r="L230" s="12">
        <f t="shared" si="308"/>
        <v>1</v>
      </c>
      <c r="M230" s="12" t="s">
        <v>40</v>
      </c>
      <c r="N230" s="12">
        <f t="shared" si="309"/>
        <v>1</v>
      </c>
      <c r="O230" s="12" t="s">
        <v>40</v>
      </c>
      <c r="P230" s="12">
        <f t="shared" si="310"/>
        <v>1</v>
      </c>
      <c r="Q230" s="12" t="s">
        <v>40</v>
      </c>
      <c r="R230" s="12">
        <f t="shared" si="311"/>
        <v>1</v>
      </c>
      <c r="S230" s="12" t="s">
        <v>40</v>
      </c>
      <c r="T230" s="12">
        <f t="shared" si="312"/>
        <v>1</v>
      </c>
      <c r="U230" s="12" t="s">
        <v>40</v>
      </c>
      <c r="V230" s="12">
        <f t="shared" si="313"/>
        <v>1</v>
      </c>
      <c r="W230" s="12" t="s">
        <v>40</v>
      </c>
      <c r="X230" s="12">
        <f t="shared" si="314"/>
        <v>1</v>
      </c>
      <c r="Y230" s="12" t="s">
        <v>40</v>
      </c>
      <c r="Z230" s="12">
        <f t="shared" si="315"/>
        <v>1</v>
      </c>
      <c r="AA230" s="12" t="s">
        <v>40</v>
      </c>
      <c r="AB230" s="24"/>
      <c r="AC230" s="24"/>
      <c r="AD230" s="24"/>
      <c r="AE230" s="24"/>
      <c r="AF230" s="12">
        <f t="shared" si="353"/>
        <v>11</v>
      </c>
      <c r="AG230" s="13">
        <f t="shared" si="354"/>
        <v>1</v>
      </c>
      <c r="AH230" s="24"/>
      <c r="AI230" s="24"/>
      <c r="AJ230" s="12">
        <f t="shared" si="357"/>
        <v>1</v>
      </c>
      <c r="AK230" s="12" t="s">
        <v>40</v>
      </c>
      <c r="AL230" s="12">
        <f t="shared" si="355"/>
        <v>1</v>
      </c>
      <c r="AM230" s="13">
        <f t="shared" si="356"/>
        <v>1</v>
      </c>
      <c r="AN230" s="14">
        <f t="shared" si="325"/>
        <v>1</v>
      </c>
      <c r="AO230" s="12" t="s">
        <v>40</v>
      </c>
      <c r="AP230" s="14">
        <f t="shared" si="317"/>
        <v>1</v>
      </c>
      <c r="AQ230" s="12" t="s">
        <v>339</v>
      </c>
      <c r="AR230" s="14">
        <f t="shared" si="318"/>
        <v>1</v>
      </c>
      <c r="AS230" s="12" t="s">
        <v>339</v>
      </c>
      <c r="AT230" s="14">
        <f t="shared" si="319"/>
        <v>1</v>
      </c>
      <c r="AU230" s="12" t="s">
        <v>339</v>
      </c>
      <c r="AV230" s="14">
        <f t="shared" si="320"/>
        <v>1</v>
      </c>
      <c r="AW230" s="12" t="s">
        <v>339</v>
      </c>
      <c r="AX230" s="14">
        <f t="shared" si="321"/>
        <v>5</v>
      </c>
      <c r="AY230" s="15">
        <f t="shared" si="322"/>
        <v>1</v>
      </c>
      <c r="AZ230" s="16">
        <f t="shared" si="341"/>
        <v>1</v>
      </c>
    </row>
    <row r="231" spans="2:53" x14ac:dyDescent="0.3">
      <c r="B231" s="57">
        <v>227</v>
      </c>
      <c r="C231" s="29" t="s">
        <v>268</v>
      </c>
      <c r="D231" s="11" t="s">
        <v>281</v>
      </c>
      <c r="E231" s="12">
        <v>4</v>
      </c>
      <c r="F231" s="12">
        <f t="shared" si="305"/>
        <v>1</v>
      </c>
      <c r="G231" s="12" t="s">
        <v>40</v>
      </c>
      <c r="H231" s="12">
        <f t="shared" si="306"/>
        <v>1</v>
      </c>
      <c r="I231" s="12" t="s">
        <v>40</v>
      </c>
      <c r="J231" s="12">
        <f t="shared" si="307"/>
        <v>1</v>
      </c>
      <c r="K231" s="12" t="s">
        <v>40</v>
      </c>
      <c r="L231" s="12">
        <f t="shared" si="308"/>
        <v>1</v>
      </c>
      <c r="M231" s="12" t="s">
        <v>40</v>
      </c>
      <c r="N231" s="12">
        <f t="shared" si="309"/>
        <v>1</v>
      </c>
      <c r="O231" s="12" t="s">
        <v>40</v>
      </c>
      <c r="P231" s="12">
        <f t="shared" si="310"/>
        <v>1</v>
      </c>
      <c r="Q231" s="12" t="s">
        <v>40</v>
      </c>
      <c r="R231" s="12">
        <f t="shared" si="311"/>
        <v>1</v>
      </c>
      <c r="S231" s="12" t="s">
        <v>40</v>
      </c>
      <c r="T231" s="12">
        <f t="shared" si="312"/>
        <v>1</v>
      </c>
      <c r="U231" s="12" t="s">
        <v>40</v>
      </c>
      <c r="V231" s="12">
        <f t="shared" si="313"/>
        <v>1</v>
      </c>
      <c r="W231" s="12" t="s">
        <v>40</v>
      </c>
      <c r="X231" s="12">
        <f t="shared" si="314"/>
        <v>1</v>
      </c>
      <c r="Y231" s="12" t="s">
        <v>40</v>
      </c>
      <c r="Z231" s="12">
        <f t="shared" si="315"/>
        <v>1</v>
      </c>
      <c r="AA231" s="12" t="s">
        <v>40</v>
      </c>
      <c r="AB231" s="24"/>
      <c r="AC231" s="24"/>
      <c r="AD231" s="24"/>
      <c r="AE231" s="24"/>
      <c r="AF231" s="12">
        <f t="shared" si="353"/>
        <v>11</v>
      </c>
      <c r="AG231" s="13">
        <f t="shared" si="354"/>
        <v>1</v>
      </c>
      <c r="AH231" s="24"/>
      <c r="AI231" s="24"/>
      <c r="AJ231" s="12">
        <f t="shared" si="357"/>
        <v>1</v>
      </c>
      <c r="AK231" s="12" t="s">
        <v>40</v>
      </c>
      <c r="AL231" s="12">
        <f t="shared" si="355"/>
        <v>1</v>
      </c>
      <c r="AM231" s="13">
        <f t="shared" si="356"/>
        <v>1</v>
      </c>
      <c r="AN231" s="14">
        <f t="shared" si="325"/>
        <v>1</v>
      </c>
      <c r="AO231" s="12" t="s">
        <v>40</v>
      </c>
      <c r="AP231" s="14">
        <f t="shared" si="317"/>
        <v>1</v>
      </c>
      <c r="AQ231" s="12" t="s">
        <v>339</v>
      </c>
      <c r="AR231" s="14">
        <f t="shared" si="318"/>
        <v>1</v>
      </c>
      <c r="AS231" s="12" t="s">
        <v>339</v>
      </c>
      <c r="AT231" s="14">
        <f t="shared" si="319"/>
        <v>1</v>
      </c>
      <c r="AU231" s="12" t="s">
        <v>339</v>
      </c>
      <c r="AV231" s="14">
        <f t="shared" si="320"/>
        <v>1</v>
      </c>
      <c r="AW231" s="12" t="s">
        <v>339</v>
      </c>
      <c r="AX231" s="14">
        <f t="shared" si="321"/>
        <v>5</v>
      </c>
      <c r="AY231" s="15">
        <f t="shared" si="322"/>
        <v>1</v>
      </c>
      <c r="AZ231" s="16">
        <f t="shared" si="341"/>
        <v>1</v>
      </c>
    </row>
    <row r="232" spans="2:53" s="23" customFormat="1" ht="30" x14ac:dyDescent="0.3">
      <c r="B232" s="57">
        <v>228</v>
      </c>
      <c r="C232" s="29" t="s">
        <v>268</v>
      </c>
      <c r="D232" s="17" t="s">
        <v>282</v>
      </c>
      <c r="E232" s="18">
        <v>2</v>
      </c>
      <c r="F232" s="18">
        <f t="shared" si="305"/>
        <v>1</v>
      </c>
      <c r="G232" s="12" t="s">
        <v>40</v>
      </c>
      <c r="H232" s="18">
        <f t="shared" si="306"/>
        <v>1</v>
      </c>
      <c r="I232" s="12" t="s">
        <v>40</v>
      </c>
      <c r="J232" s="18">
        <f t="shared" si="307"/>
        <v>1</v>
      </c>
      <c r="K232" s="12" t="s">
        <v>40</v>
      </c>
      <c r="L232" s="18">
        <f t="shared" si="308"/>
        <v>1</v>
      </c>
      <c r="M232" s="12" t="s">
        <v>40</v>
      </c>
      <c r="N232" s="18">
        <f t="shared" si="309"/>
        <v>1</v>
      </c>
      <c r="O232" s="12" t="s">
        <v>40</v>
      </c>
      <c r="P232" s="18">
        <f t="shared" si="310"/>
        <v>1</v>
      </c>
      <c r="Q232" s="12" t="s">
        <v>40</v>
      </c>
      <c r="R232" s="18">
        <f t="shared" si="311"/>
        <v>0</v>
      </c>
      <c r="S232" s="12" t="s">
        <v>61</v>
      </c>
      <c r="T232" s="18">
        <f t="shared" si="312"/>
        <v>0</v>
      </c>
      <c r="U232" s="12" t="s">
        <v>61</v>
      </c>
      <c r="V232" s="18">
        <f t="shared" si="313"/>
        <v>1</v>
      </c>
      <c r="W232" s="12" t="s">
        <v>40</v>
      </c>
      <c r="X232" s="18">
        <f t="shared" si="314"/>
        <v>1</v>
      </c>
      <c r="Y232" s="12" t="s">
        <v>40</v>
      </c>
      <c r="Z232" s="18">
        <f t="shared" si="315"/>
        <v>1</v>
      </c>
      <c r="AA232" s="12" t="s">
        <v>40</v>
      </c>
      <c r="AB232" s="18">
        <f t="shared" ref="AB232" si="358">IF(MID(TRIM(AC232),1,2)="no",0,1)</f>
        <v>1</v>
      </c>
      <c r="AC232" s="18" t="s">
        <v>40</v>
      </c>
      <c r="AD232" s="18">
        <f t="shared" ref="AD232" si="359">IF(MID(TRIM(AE232),1,2)="no",0,1)</f>
        <v>0</v>
      </c>
      <c r="AE232" s="12" t="s">
        <v>61</v>
      </c>
      <c r="AF232" s="18">
        <f t="shared" ref="AF232" si="360">F232+H232+J232+L232+N232+P232+R232+T232+V232+X232+Z232+AB232+AD232</f>
        <v>10</v>
      </c>
      <c r="AG232" s="19">
        <f t="shared" ref="AG232" si="361">AF232/13</f>
        <v>0.76923076923076927</v>
      </c>
      <c r="AH232" s="18">
        <f t="shared" ref="AH232" si="362">IF(MID(TRIM(AI232),1,2)="no",0,1)</f>
        <v>0</v>
      </c>
      <c r="AI232" s="12" t="s">
        <v>61</v>
      </c>
      <c r="AJ232" s="18">
        <f t="shared" si="357"/>
        <v>1</v>
      </c>
      <c r="AK232" s="12" t="s">
        <v>40</v>
      </c>
      <c r="AL232" s="18">
        <f t="shared" ref="AL232" si="363">+AH232+AJ232</f>
        <v>1</v>
      </c>
      <c r="AM232" s="19">
        <f t="shared" ref="AM232" si="364">AL232/2</f>
        <v>0.5</v>
      </c>
      <c r="AN232" s="20">
        <f t="shared" si="325"/>
        <v>1</v>
      </c>
      <c r="AO232" s="12" t="s">
        <v>40</v>
      </c>
      <c r="AP232" s="20">
        <f t="shared" si="317"/>
        <v>1</v>
      </c>
      <c r="AQ232" s="12" t="s">
        <v>339</v>
      </c>
      <c r="AR232" s="20">
        <f t="shared" si="318"/>
        <v>1</v>
      </c>
      <c r="AS232" s="12" t="s">
        <v>339</v>
      </c>
      <c r="AT232" s="20">
        <f t="shared" si="319"/>
        <v>1</v>
      </c>
      <c r="AU232" s="12" t="s">
        <v>339</v>
      </c>
      <c r="AV232" s="20">
        <f t="shared" si="320"/>
        <v>1</v>
      </c>
      <c r="AW232" s="12" t="s">
        <v>339</v>
      </c>
      <c r="AX232" s="20">
        <f t="shared" si="321"/>
        <v>5</v>
      </c>
      <c r="AY232" s="21">
        <f t="shared" si="322"/>
        <v>1</v>
      </c>
      <c r="AZ232" s="16">
        <f t="shared" si="341"/>
        <v>0.75641025641025639</v>
      </c>
      <c r="BA232" s="22"/>
    </row>
    <row r="233" spans="2:53" ht="15" customHeight="1" x14ac:dyDescent="0.3">
      <c r="B233" s="57">
        <v>229</v>
      </c>
      <c r="C233" s="11" t="s">
        <v>283</v>
      </c>
      <c r="D233" s="11" t="s">
        <v>284</v>
      </c>
      <c r="E233" s="12">
        <v>4</v>
      </c>
      <c r="F233" s="12">
        <f t="shared" si="305"/>
        <v>1</v>
      </c>
      <c r="G233" s="12" t="s">
        <v>40</v>
      </c>
      <c r="H233" s="12">
        <f t="shared" si="306"/>
        <v>1</v>
      </c>
      <c r="I233" s="12" t="s">
        <v>40</v>
      </c>
      <c r="J233" s="12">
        <f t="shared" si="307"/>
        <v>1</v>
      </c>
      <c r="K233" s="12" t="s">
        <v>40</v>
      </c>
      <c r="L233" s="12">
        <f t="shared" si="308"/>
        <v>1</v>
      </c>
      <c r="M233" s="12" t="s">
        <v>40</v>
      </c>
      <c r="N233" s="12">
        <f t="shared" si="309"/>
        <v>1</v>
      </c>
      <c r="O233" s="12" t="s">
        <v>40</v>
      </c>
      <c r="P233" s="12">
        <f t="shared" si="310"/>
        <v>1</v>
      </c>
      <c r="Q233" s="12" t="s">
        <v>40</v>
      </c>
      <c r="R233" s="12">
        <f t="shared" si="311"/>
        <v>1</v>
      </c>
      <c r="S233" s="12" t="s">
        <v>40</v>
      </c>
      <c r="T233" s="12">
        <f t="shared" si="312"/>
        <v>1</v>
      </c>
      <c r="U233" s="12" t="s">
        <v>40</v>
      </c>
      <c r="V233" s="12">
        <f t="shared" si="313"/>
        <v>1</v>
      </c>
      <c r="W233" s="12" t="s">
        <v>40</v>
      </c>
      <c r="X233" s="12">
        <f t="shared" si="314"/>
        <v>1</v>
      </c>
      <c r="Y233" s="12" t="s">
        <v>40</v>
      </c>
      <c r="Z233" s="12">
        <f t="shared" si="315"/>
        <v>1</v>
      </c>
      <c r="AA233" s="12" t="s">
        <v>40</v>
      </c>
      <c r="AB233" s="24"/>
      <c r="AC233" s="24"/>
      <c r="AD233" s="24"/>
      <c r="AE233" s="24"/>
      <c r="AF233" s="12">
        <f>F233+H233+J233+L233+N233+P233+R233+T233+V233+X233+Z233</f>
        <v>11</v>
      </c>
      <c r="AG233" s="13">
        <f>AF233/11</f>
        <v>1</v>
      </c>
      <c r="AH233" s="24"/>
      <c r="AI233" s="24"/>
      <c r="AJ233" s="12">
        <f t="shared" si="357"/>
        <v>1</v>
      </c>
      <c r="AK233" s="12" t="s">
        <v>40</v>
      </c>
      <c r="AL233" s="12">
        <f>+AJ233</f>
        <v>1</v>
      </c>
      <c r="AM233" s="13">
        <f>AL233/1</f>
        <v>1</v>
      </c>
      <c r="AN233" s="14">
        <f t="shared" si="325"/>
        <v>1</v>
      </c>
      <c r="AO233" s="12" t="s">
        <v>40</v>
      </c>
      <c r="AP233" s="14">
        <f t="shared" si="317"/>
        <v>1</v>
      </c>
      <c r="AQ233" s="12" t="s">
        <v>339</v>
      </c>
      <c r="AR233" s="14">
        <f t="shared" si="318"/>
        <v>1</v>
      </c>
      <c r="AS233" s="12" t="s">
        <v>339</v>
      </c>
      <c r="AT233" s="14">
        <f t="shared" si="319"/>
        <v>1</v>
      </c>
      <c r="AU233" s="12" t="s">
        <v>339</v>
      </c>
      <c r="AV233" s="14">
        <f t="shared" si="320"/>
        <v>1</v>
      </c>
      <c r="AW233" s="12" t="s">
        <v>339</v>
      </c>
      <c r="AX233" s="14">
        <f t="shared" si="321"/>
        <v>5</v>
      </c>
      <c r="AY233" s="15">
        <f t="shared" si="322"/>
        <v>1</v>
      </c>
      <c r="AZ233" s="16">
        <f t="shared" si="341"/>
        <v>1</v>
      </c>
    </row>
    <row r="234" spans="2:53" s="23" customFormat="1" ht="15" customHeight="1" x14ac:dyDescent="0.3">
      <c r="B234" s="57">
        <v>230</v>
      </c>
      <c r="C234" s="17" t="s">
        <v>283</v>
      </c>
      <c r="D234" s="17" t="s">
        <v>285</v>
      </c>
      <c r="E234" s="18">
        <v>1</v>
      </c>
      <c r="F234" s="18">
        <f t="shared" si="305"/>
        <v>1</v>
      </c>
      <c r="G234" s="12" t="s">
        <v>40</v>
      </c>
      <c r="H234" s="18">
        <f t="shared" si="306"/>
        <v>1</v>
      </c>
      <c r="I234" s="12" t="s">
        <v>40</v>
      </c>
      <c r="J234" s="18">
        <f t="shared" si="307"/>
        <v>1</v>
      </c>
      <c r="K234" s="12" t="s">
        <v>40</v>
      </c>
      <c r="L234" s="18">
        <f t="shared" si="308"/>
        <v>1</v>
      </c>
      <c r="M234" s="12" t="s">
        <v>40</v>
      </c>
      <c r="N234" s="18">
        <f t="shared" si="309"/>
        <v>1</v>
      </c>
      <c r="O234" s="12" t="s">
        <v>40</v>
      </c>
      <c r="P234" s="18">
        <f t="shared" si="310"/>
        <v>1</v>
      </c>
      <c r="Q234" s="12" t="s">
        <v>40</v>
      </c>
      <c r="R234" s="18">
        <f t="shared" si="311"/>
        <v>0</v>
      </c>
      <c r="S234" s="12" t="s">
        <v>61</v>
      </c>
      <c r="T234" s="18">
        <f t="shared" si="312"/>
        <v>0</v>
      </c>
      <c r="U234" s="12" t="s">
        <v>61</v>
      </c>
      <c r="V234" s="18">
        <f t="shared" si="313"/>
        <v>1</v>
      </c>
      <c r="W234" s="12" t="s">
        <v>40</v>
      </c>
      <c r="X234" s="18">
        <f t="shared" si="314"/>
        <v>1</v>
      </c>
      <c r="Y234" s="12" t="s">
        <v>40</v>
      </c>
      <c r="Z234" s="18">
        <f t="shared" si="315"/>
        <v>1</v>
      </c>
      <c r="AA234" s="12" t="s">
        <v>40</v>
      </c>
      <c r="AB234" s="18">
        <f t="shared" ref="AB234" si="365">IF(MID(TRIM(AC234),1,2)="no",0,1)</f>
        <v>0</v>
      </c>
      <c r="AC234" s="12" t="s">
        <v>61</v>
      </c>
      <c r="AD234" s="18">
        <f t="shared" ref="AD234" si="366">IF(MID(TRIM(AE234),1,2)="no",0,1)</f>
        <v>0</v>
      </c>
      <c r="AE234" s="12" t="s">
        <v>61</v>
      </c>
      <c r="AF234" s="18">
        <f t="shared" ref="AF234" si="367">F234+H234+J234+L234+N234+P234+R234+T234+V234+X234+Z234+AB234+AD234</f>
        <v>9</v>
      </c>
      <c r="AG234" s="19">
        <f t="shared" ref="AG234" si="368">AF234/13</f>
        <v>0.69230769230769229</v>
      </c>
      <c r="AH234" s="18">
        <f t="shared" ref="AH234" si="369">IF(MID(TRIM(AI234),1,2)="no",0,1)</f>
        <v>1</v>
      </c>
      <c r="AI234" s="12" t="s">
        <v>40</v>
      </c>
      <c r="AJ234" s="18">
        <f t="shared" si="357"/>
        <v>1</v>
      </c>
      <c r="AK234" s="12" t="s">
        <v>40</v>
      </c>
      <c r="AL234" s="18">
        <f t="shared" ref="AL234" si="370">+AH234+AJ234</f>
        <v>2</v>
      </c>
      <c r="AM234" s="19">
        <f t="shared" ref="AM234" si="371">AL234/2</f>
        <v>1</v>
      </c>
      <c r="AN234" s="20">
        <f t="shared" si="325"/>
        <v>0</v>
      </c>
      <c r="AO234" s="12" t="s">
        <v>61</v>
      </c>
      <c r="AP234" s="20">
        <f t="shared" si="317"/>
        <v>0</v>
      </c>
      <c r="AQ234" s="12" t="s">
        <v>61</v>
      </c>
      <c r="AR234" s="20">
        <f t="shared" si="318"/>
        <v>0</v>
      </c>
      <c r="AS234" s="12" t="s">
        <v>61</v>
      </c>
      <c r="AT234" s="20">
        <f t="shared" si="319"/>
        <v>0</v>
      </c>
      <c r="AU234" s="12" t="s">
        <v>61</v>
      </c>
      <c r="AV234" s="20">
        <f t="shared" si="320"/>
        <v>0</v>
      </c>
      <c r="AW234" s="12" t="s">
        <v>61</v>
      </c>
      <c r="AX234" s="20">
        <f t="shared" si="321"/>
        <v>0</v>
      </c>
      <c r="AY234" s="21">
        <f t="shared" si="322"/>
        <v>0</v>
      </c>
      <c r="AZ234" s="16">
        <f t="shared" si="341"/>
        <v>0.5641025641025641</v>
      </c>
      <c r="BA234" s="22"/>
    </row>
    <row r="235" spans="2:53" ht="45" customHeight="1" x14ac:dyDescent="0.3">
      <c r="B235" s="57">
        <v>231</v>
      </c>
      <c r="C235" s="11" t="s">
        <v>283</v>
      </c>
      <c r="D235" s="11" t="s">
        <v>286</v>
      </c>
      <c r="E235" s="12">
        <v>4</v>
      </c>
      <c r="F235" s="12">
        <f t="shared" si="305"/>
        <v>0</v>
      </c>
      <c r="G235" s="12" t="s">
        <v>61</v>
      </c>
      <c r="H235" s="12">
        <f t="shared" si="306"/>
        <v>1</v>
      </c>
      <c r="I235" s="12" t="s">
        <v>40</v>
      </c>
      <c r="J235" s="12">
        <f t="shared" si="307"/>
        <v>1</v>
      </c>
      <c r="K235" s="12" t="s">
        <v>40</v>
      </c>
      <c r="L235" s="12">
        <f t="shared" si="308"/>
        <v>1</v>
      </c>
      <c r="M235" s="12" t="s">
        <v>40</v>
      </c>
      <c r="N235" s="12">
        <f t="shared" si="309"/>
        <v>0</v>
      </c>
      <c r="O235" s="12" t="s">
        <v>61</v>
      </c>
      <c r="P235" s="12">
        <f t="shared" si="310"/>
        <v>1</v>
      </c>
      <c r="Q235" s="12" t="s">
        <v>40</v>
      </c>
      <c r="R235" s="12">
        <f t="shared" si="311"/>
        <v>0</v>
      </c>
      <c r="S235" s="12" t="s">
        <v>61</v>
      </c>
      <c r="T235" s="12">
        <f t="shared" si="312"/>
        <v>0</v>
      </c>
      <c r="U235" s="12" t="s">
        <v>61</v>
      </c>
      <c r="V235" s="12">
        <f t="shared" si="313"/>
        <v>1</v>
      </c>
      <c r="W235" s="12" t="s">
        <v>40</v>
      </c>
      <c r="X235" s="12">
        <f t="shared" si="314"/>
        <v>1</v>
      </c>
      <c r="Y235" s="12" t="s">
        <v>40</v>
      </c>
      <c r="Z235" s="12">
        <f t="shared" si="315"/>
        <v>0</v>
      </c>
      <c r="AA235" s="12" t="s">
        <v>61</v>
      </c>
      <c r="AB235" s="24"/>
      <c r="AC235" s="24"/>
      <c r="AD235" s="24"/>
      <c r="AE235" s="24"/>
      <c r="AF235" s="12">
        <f>F235+H235+J235+L235+N235+P235+R235+T235+V235+X235+Z235</f>
        <v>6</v>
      </c>
      <c r="AG235" s="13">
        <f>AF235/11</f>
        <v>0.54545454545454541</v>
      </c>
      <c r="AH235" s="24"/>
      <c r="AI235" s="24"/>
      <c r="AJ235" s="12">
        <f t="shared" si="357"/>
        <v>1</v>
      </c>
      <c r="AK235" s="12" t="s">
        <v>40</v>
      </c>
      <c r="AL235" s="12">
        <f>+AJ235</f>
        <v>1</v>
      </c>
      <c r="AM235" s="13">
        <f>AL235/1</f>
        <v>1</v>
      </c>
      <c r="AN235" s="14">
        <f t="shared" si="325"/>
        <v>0</v>
      </c>
      <c r="AO235" s="12" t="s">
        <v>61</v>
      </c>
      <c r="AP235" s="14">
        <f t="shared" si="317"/>
        <v>0</v>
      </c>
      <c r="AQ235" s="12" t="s">
        <v>61</v>
      </c>
      <c r="AR235" s="14">
        <f t="shared" si="318"/>
        <v>0</v>
      </c>
      <c r="AS235" s="12" t="s">
        <v>61</v>
      </c>
      <c r="AT235" s="14">
        <f t="shared" si="319"/>
        <v>0</v>
      </c>
      <c r="AU235" s="12" t="s">
        <v>61</v>
      </c>
      <c r="AV235" s="14">
        <f t="shared" si="320"/>
        <v>0</v>
      </c>
      <c r="AW235" s="12" t="s">
        <v>61</v>
      </c>
      <c r="AX235" s="14">
        <f t="shared" si="321"/>
        <v>0</v>
      </c>
      <c r="AY235" s="15">
        <f t="shared" si="322"/>
        <v>0</v>
      </c>
      <c r="AZ235" s="16">
        <f t="shared" si="341"/>
        <v>0.51515151515151514</v>
      </c>
    </row>
    <row r="236" spans="2:53" x14ac:dyDescent="0.3">
      <c r="B236" s="57">
        <v>232</v>
      </c>
      <c r="C236" s="32" t="s">
        <v>287</v>
      </c>
      <c r="D236" s="11" t="s">
        <v>288</v>
      </c>
      <c r="E236" s="12">
        <v>4</v>
      </c>
      <c r="F236" s="12">
        <f t="shared" si="305"/>
        <v>1</v>
      </c>
      <c r="G236" s="12" t="s">
        <v>40</v>
      </c>
      <c r="H236" s="12">
        <f t="shared" si="306"/>
        <v>1</v>
      </c>
      <c r="I236" s="12" t="s">
        <v>40</v>
      </c>
      <c r="J236" s="12">
        <f t="shared" si="307"/>
        <v>1</v>
      </c>
      <c r="K236" s="12" t="s">
        <v>40</v>
      </c>
      <c r="L236" s="12">
        <f t="shared" si="308"/>
        <v>1</v>
      </c>
      <c r="M236" s="12" t="s">
        <v>40</v>
      </c>
      <c r="N236" s="12">
        <f t="shared" si="309"/>
        <v>1</v>
      </c>
      <c r="O236" s="12" t="s">
        <v>40</v>
      </c>
      <c r="P236" s="12">
        <f t="shared" si="310"/>
        <v>1</v>
      </c>
      <c r="Q236" s="12" t="s">
        <v>40</v>
      </c>
      <c r="R236" s="12">
        <f t="shared" si="311"/>
        <v>1</v>
      </c>
      <c r="S236" s="12" t="s">
        <v>40</v>
      </c>
      <c r="T236" s="12">
        <f t="shared" si="312"/>
        <v>1</v>
      </c>
      <c r="U236" s="12" t="s">
        <v>40</v>
      </c>
      <c r="V236" s="12">
        <f t="shared" si="313"/>
        <v>1</v>
      </c>
      <c r="W236" s="12" t="s">
        <v>40</v>
      </c>
      <c r="X236" s="12">
        <f t="shared" si="314"/>
        <v>1</v>
      </c>
      <c r="Y236" s="12" t="s">
        <v>40</v>
      </c>
      <c r="Z236" s="12">
        <f t="shared" si="315"/>
        <v>1</v>
      </c>
      <c r="AA236" s="12" t="s">
        <v>40</v>
      </c>
      <c r="AB236" s="24"/>
      <c r="AC236" s="24"/>
      <c r="AD236" s="24"/>
      <c r="AE236" s="24"/>
      <c r="AF236" s="12">
        <f>F236+H236+J236+L236+N236+P236+R236+T236+V236+X236+Z236</f>
        <v>11</v>
      </c>
      <c r="AG236" s="13">
        <f>AF236/11</f>
        <v>1</v>
      </c>
      <c r="AH236" s="24"/>
      <c r="AI236" s="24"/>
      <c r="AJ236" s="12">
        <f t="shared" si="357"/>
        <v>1</v>
      </c>
      <c r="AK236" s="12" t="s">
        <v>40</v>
      </c>
      <c r="AL236" s="12">
        <f>+AJ236</f>
        <v>1</v>
      </c>
      <c r="AM236" s="13">
        <f>AL236/1</f>
        <v>1</v>
      </c>
      <c r="AN236" s="14">
        <f t="shared" si="325"/>
        <v>1</v>
      </c>
      <c r="AO236" s="12" t="s">
        <v>40</v>
      </c>
      <c r="AP236" s="14">
        <f t="shared" si="317"/>
        <v>1</v>
      </c>
      <c r="AQ236" s="12" t="s">
        <v>339</v>
      </c>
      <c r="AR236" s="14">
        <f t="shared" si="318"/>
        <v>1</v>
      </c>
      <c r="AS236" s="12" t="s">
        <v>339</v>
      </c>
      <c r="AT236" s="14">
        <f t="shared" si="319"/>
        <v>1</v>
      </c>
      <c r="AU236" s="12" t="s">
        <v>339</v>
      </c>
      <c r="AV236" s="14">
        <f t="shared" si="320"/>
        <v>1</v>
      </c>
      <c r="AW236" s="12" t="s">
        <v>339</v>
      </c>
      <c r="AX236" s="14">
        <f t="shared" si="321"/>
        <v>5</v>
      </c>
      <c r="AY236" s="13">
        <f>AX236/5</f>
        <v>1</v>
      </c>
      <c r="AZ236" s="16">
        <f t="shared" si="341"/>
        <v>1</v>
      </c>
    </row>
    <row r="237" spans="2:53" ht="30" x14ac:dyDescent="0.3">
      <c r="B237" s="57">
        <v>233</v>
      </c>
      <c r="C237" s="32" t="s">
        <v>287</v>
      </c>
      <c r="D237" s="11" t="s">
        <v>289</v>
      </c>
      <c r="E237" s="12">
        <v>4</v>
      </c>
      <c r="F237" s="12">
        <f t="shared" si="305"/>
        <v>1</v>
      </c>
      <c r="G237" s="12" t="s">
        <v>40</v>
      </c>
      <c r="H237" s="12">
        <f t="shared" si="306"/>
        <v>1</v>
      </c>
      <c r="I237" s="12" t="s">
        <v>40</v>
      </c>
      <c r="J237" s="12">
        <f t="shared" si="307"/>
        <v>1</v>
      </c>
      <c r="K237" s="12" t="s">
        <v>40</v>
      </c>
      <c r="L237" s="12">
        <f t="shared" si="308"/>
        <v>1</v>
      </c>
      <c r="M237" s="12" t="s">
        <v>40</v>
      </c>
      <c r="N237" s="12">
        <f t="shared" si="309"/>
        <v>1</v>
      </c>
      <c r="O237" s="12" t="s">
        <v>40</v>
      </c>
      <c r="P237" s="12">
        <f t="shared" si="310"/>
        <v>1</v>
      </c>
      <c r="Q237" s="12" t="s">
        <v>40</v>
      </c>
      <c r="R237" s="12">
        <f t="shared" si="311"/>
        <v>1</v>
      </c>
      <c r="S237" s="12" t="s">
        <v>40</v>
      </c>
      <c r="T237" s="12">
        <f t="shared" si="312"/>
        <v>1</v>
      </c>
      <c r="U237" s="12" t="s">
        <v>40</v>
      </c>
      <c r="V237" s="12">
        <f t="shared" si="313"/>
        <v>1</v>
      </c>
      <c r="W237" s="12" t="s">
        <v>40</v>
      </c>
      <c r="X237" s="12">
        <f t="shared" si="314"/>
        <v>1</v>
      </c>
      <c r="Y237" s="12" t="s">
        <v>40</v>
      </c>
      <c r="Z237" s="12">
        <f t="shared" si="315"/>
        <v>1</v>
      </c>
      <c r="AA237" s="12" t="s">
        <v>40</v>
      </c>
      <c r="AB237" s="24"/>
      <c r="AC237" s="24"/>
      <c r="AD237" s="24"/>
      <c r="AE237" s="24"/>
      <c r="AF237" s="12">
        <f t="shared" ref="AF237:AF238" si="372">F237+H237+J237+L237+N237+P237+R237+T237+V237+X237+Z237</f>
        <v>11</v>
      </c>
      <c r="AG237" s="13">
        <f t="shared" ref="AG237:AG238" si="373">AF237/11</f>
        <v>1</v>
      </c>
      <c r="AH237" s="24"/>
      <c r="AI237" s="24"/>
      <c r="AJ237" s="12">
        <f t="shared" si="357"/>
        <v>1</v>
      </c>
      <c r="AK237" s="12" t="s">
        <v>40</v>
      </c>
      <c r="AL237" s="12">
        <f t="shared" ref="AL237:AL238" si="374">+AJ237</f>
        <v>1</v>
      </c>
      <c r="AM237" s="13">
        <f t="shared" ref="AM237:AM238" si="375">AL237/1</f>
        <v>1</v>
      </c>
      <c r="AN237" s="14">
        <f t="shared" si="325"/>
        <v>1</v>
      </c>
      <c r="AO237" s="12" t="s">
        <v>40</v>
      </c>
      <c r="AP237" s="14">
        <f t="shared" si="317"/>
        <v>1</v>
      </c>
      <c r="AQ237" s="12" t="s">
        <v>339</v>
      </c>
      <c r="AR237" s="14">
        <f t="shared" si="318"/>
        <v>1</v>
      </c>
      <c r="AS237" s="12" t="s">
        <v>339</v>
      </c>
      <c r="AT237" s="14">
        <f t="shared" si="319"/>
        <v>1</v>
      </c>
      <c r="AU237" s="12" t="s">
        <v>339</v>
      </c>
      <c r="AV237" s="14">
        <f t="shared" si="320"/>
        <v>1</v>
      </c>
      <c r="AW237" s="12" t="s">
        <v>339</v>
      </c>
      <c r="AX237" s="14">
        <f t="shared" si="321"/>
        <v>5</v>
      </c>
      <c r="AY237" s="13">
        <f t="shared" ref="AY237:AY270" si="376">AX237/5</f>
        <v>1</v>
      </c>
      <c r="AZ237" s="16">
        <f t="shared" si="341"/>
        <v>1</v>
      </c>
    </row>
    <row r="238" spans="2:53" x14ac:dyDescent="0.3">
      <c r="B238" s="57">
        <v>234</v>
      </c>
      <c r="C238" s="32" t="s">
        <v>287</v>
      </c>
      <c r="D238" s="11" t="s">
        <v>290</v>
      </c>
      <c r="E238" s="12">
        <v>4</v>
      </c>
      <c r="F238" s="12">
        <f t="shared" si="305"/>
        <v>1</v>
      </c>
      <c r="G238" s="12" t="s">
        <v>40</v>
      </c>
      <c r="H238" s="12">
        <f t="shared" si="306"/>
        <v>1</v>
      </c>
      <c r="I238" s="12" t="s">
        <v>40</v>
      </c>
      <c r="J238" s="12">
        <f t="shared" si="307"/>
        <v>1</v>
      </c>
      <c r="K238" s="12" t="s">
        <v>40</v>
      </c>
      <c r="L238" s="12">
        <f t="shared" si="308"/>
        <v>1</v>
      </c>
      <c r="M238" s="12" t="s">
        <v>40</v>
      </c>
      <c r="N238" s="12">
        <f t="shared" si="309"/>
        <v>1</v>
      </c>
      <c r="O238" s="12" t="s">
        <v>40</v>
      </c>
      <c r="P238" s="12">
        <f t="shared" si="310"/>
        <v>1</v>
      </c>
      <c r="Q238" s="12" t="s">
        <v>40</v>
      </c>
      <c r="R238" s="12">
        <f t="shared" si="311"/>
        <v>1</v>
      </c>
      <c r="S238" s="12" t="s">
        <v>40</v>
      </c>
      <c r="T238" s="12">
        <f t="shared" si="312"/>
        <v>1</v>
      </c>
      <c r="U238" s="12" t="s">
        <v>40</v>
      </c>
      <c r="V238" s="12">
        <f t="shared" si="313"/>
        <v>1</v>
      </c>
      <c r="W238" s="12" t="s">
        <v>40</v>
      </c>
      <c r="X238" s="12">
        <f t="shared" si="314"/>
        <v>1</v>
      </c>
      <c r="Y238" s="12" t="s">
        <v>40</v>
      </c>
      <c r="Z238" s="12">
        <f t="shared" si="315"/>
        <v>1</v>
      </c>
      <c r="AA238" s="12" t="s">
        <v>40</v>
      </c>
      <c r="AB238" s="24"/>
      <c r="AC238" s="24"/>
      <c r="AD238" s="24"/>
      <c r="AE238" s="24"/>
      <c r="AF238" s="12">
        <f t="shared" si="372"/>
        <v>11</v>
      </c>
      <c r="AG238" s="13">
        <f t="shared" si="373"/>
        <v>1</v>
      </c>
      <c r="AH238" s="24"/>
      <c r="AI238" s="24"/>
      <c r="AJ238" s="12">
        <f t="shared" si="357"/>
        <v>1</v>
      </c>
      <c r="AK238" s="12" t="s">
        <v>40</v>
      </c>
      <c r="AL238" s="12">
        <f t="shared" si="374"/>
        <v>1</v>
      </c>
      <c r="AM238" s="13">
        <f t="shared" si="375"/>
        <v>1</v>
      </c>
      <c r="AN238" s="14">
        <f t="shared" si="325"/>
        <v>1</v>
      </c>
      <c r="AO238" s="12" t="s">
        <v>40</v>
      </c>
      <c r="AP238" s="14">
        <f t="shared" si="317"/>
        <v>1</v>
      </c>
      <c r="AQ238" s="12" t="s">
        <v>339</v>
      </c>
      <c r="AR238" s="14">
        <f t="shared" si="318"/>
        <v>1</v>
      </c>
      <c r="AS238" s="12" t="s">
        <v>339</v>
      </c>
      <c r="AT238" s="14">
        <f t="shared" si="319"/>
        <v>1</v>
      </c>
      <c r="AU238" s="12" t="s">
        <v>339</v>
      </c>
      <c r="AV238" s="14">
        <f t="shared" si="320"/>
        <v>1</v>
      </c>
      <c r="AW238" s="12" t="s">
        <v>339</v>
      </c>
      <c r="AX238" s="14">
        <f t="shared" si="321"/>
        <v>5</v>
      </c>
      <c r="AY238" s="13">
        <f t="shared" si="376"/>
        <v>1</v>
      </c>
      <c r="AZ238" s="16">
        <f t="shared" si="341"/>
        <v>1</v>
      </c>
    </row>
    <row r="239" spans="2:53" s="23" customFormat="1" ht="30" x14ac:dyDescent="0.3">
      <c r="B239" s="57">
        <v>235</v>
      </c>
      <c r="C239" s="33" t="s">
        <v>287</v>
      </c>
      <c r="D239" s="17" t="s">
        <v>291</v>
      </c>
      <c r="E239" s="18">
        <v>3</v>
      </c>
      <c r="F239" s="18">
        <f t="shared" si="305"/>
        <v>1</v>
      </c>
      <c r="G239" s="12" t="s">
        <v>40</v>
      </c>
      <c r="H239" s="18">
        <f t="shared" si="306"/>
        <v>1</v>
      </c>
      <c r="I239" s="12" t="s">
        <v>40</v>
      </c>
      <c r="J239" s="18">
        <f t="shared" si="307"/>
        <v>1</v>
      </c>
      <c r="K239" s="12" t="s">
        <v>40</v>
      </c>
      <c r="L239" s="18">
        <f t="shared" si="308"/>
        <v>1</v>
      </c>
      <c r="M239" s="12" t="s">
        <v>40</v>
      </c>
      <c r="N239" s="18">
        <f t="shared" si="309"/>
        <v>1</v>
      </c>
      <c r="O239" s="12" t="s">
        <v>40</v>
      </c>
      <c r="P239" s="18">
        <f t="shared" si="310"/>
        <v>1</v>
      </c>
      <c r="Q239" s="12" t="s">
        <v>40</v>
      </c>
      <c r="R239" s="18">
        <f t="shared" si="311"/>
        <v>1</v>
      </c>
      <c r="S239" s="12" t="s">
        <v>40</v>
      </c>
      <c r="T239" s="18">
        <f t="shared" si="312"/>
        <v>1</v>
      </c>
      <c r="U239" s="12" t="s">
        <v>40</v>
      </c>
      <c r="V239" s="18">
        <f t="shared" si="313"/>
        <v>1</v>
      </c>
      <c r="W239" s="12" t="s">
        <v>40</v>
      </c>
      <c r="X239" s="18">
        <f t="shared" si="314"/>
        <v>1</v>
      </c>
      <c r="Y239" s="12" t="s">
        <v>40</v>
      </c>
      <c r="Z239" s="18">
        <f t="shared" si="315"/>
        <v>1</v>
      </c>
      <c r="AA239" s="12" t="s">
        <v>40</v>
      </c>
      <c r="AB239" s="18">
        <f t="shared" ref="AB239:AB244" si="377">IF(MID(TRIM(AC239),1,2)="no",0,1)</f>
        <v>1</v>
      </c>
      <c r="AC239" s="18" t="s">
        <v>40</v>
      </c>
      <c r="AD239" s="18">
        <f t="shared" ref="AD239:AD244" si="378">IF(MID(TRIM(AE239),1,2)="no",0,1)</f>
        <v>1</v>
      </c>
      <c r="AE239" s="12" t="s">
        <v>40</v>
      </c>
      <c r="AF239" s="18">
        <f t="shared" ref="AF239:AF244" si="379">F239+H239+J239+L239+N239+P239+R239+T239+V239+X239+Z239+AB239+AD239</f>
        <v>13</v>
      </c>
      <c r="AG239" s="19">
        <f t="shared" ref="AG239:AG244" si="380">AF239/13</f>
        <v>1</v>
      </c>
      <c r="AH239" s="18">
        <f t="shared" ref="AH239:AH244" si="381">IF(MID(TRIM(AI239),1,2)="no",0,1)</f>
        <v>1</v>
      </c>
      <c r="AI239" s="12" t="s">
        <v>40</v>
      </c>
      <c r="AJ239" s="18">
        <f t="shared" si="357"/>
        <v>1</v>
      </c>
      <c r="AK239" s="12" t="s">
        <v>40</v>
      </c>
      <c r="AL239" s="18">
        <f t="shared" ref="AL239:AL244" si="382">+AH239+AJ239</f>
        <v>2</v>
      </c>
      <c r="AM239" s="19">
        <f t="shared" ref="AM239:AM244" si="383">AL239/2</f>
        <v>1</v>
      </c>
      <c r="AN239" s="20">
        <f t="shared" si="325"/>
        <v>1</v>
      </c>
      <c r="AO239" s="12" t="s">
        <v>40</v>
      </c>
      <c r="AP239" s="20">
        <f t="shared" si="317"/>
        <v>1</v>
      </c>
      <c r="AQ239" s="12" t="s">
        <v>339</v>
      </c>
      <c r="AR239" s="20">
        <f t="shared" si="318"/>
        <v>1</v>
      </c>
      <c r="AS239" s="12" t="s">
        <v>339</v>
      </c>
      <c r="AT239" s="20">
        <f t="shared" si="319"/>
        <v>1</v>
      </c>
      <c r="AU239" s="12" t="s">
        <v>339</v>
      </c>
      <c r="AV239" s="20">
        <f t="shared" si="320"/>
        <v>1</v>
      </c>
      <c r="AW239" s="12" t="s">
        <v>339</v>
      </c>
      <c r="AX239" s="20">
        <f t="shared" si="321"/>
        <v>5</v>
      </c>
      <c r="AY239" s="19">
        <f t="shared" si="376"/>
        <v>1</v>
      </c>
      <c r="AZ239" s="16">
        <f t="shared" si="341"/>
        <v>1</v>
      </c>
      <c r="BA239" s="22"/>
    </row>
    <row r="240" spans="2:53" s="23" customFormat="1" x14ac:dyDescent="0.3">
      <c r="B240" s="57">
        <v>236</v>
      </c>
      <c r="C240" s="33" t="s">
        <v>287</v>
      </c>
      <c r="D240" s="17" t="s">
        <v>292</v>
      </c>
      <c r="E240" s="18">
        <v>2</v>
      </c>
      <c r="F240" s="18">
        <f t="shared" si="305"/>
        <v>1</v>
      </c>
      <c r="G240" s="12" t="s">
        <v>40</v>
      </c>
      <c r="H240" s="18">
        <f t="shared" si="306"/>
        <v>0</v>
      </c>
      <c r="I240" s="12" t="s">
        <v>61</v>
      </c>
      <c r="J240" s="18">
        <f t="shared" si="307"/>
        <v>0</v>
      </c>
      <c r="K240" s="12" t="s">
        <v>61</v>
      </c>
      <c r="L240" s="18">
        <f t="shared" si="308"/>
        <v>1</v>
      </c>
      <c r="M240" s="12" t="s">
        <v>40</v>
      </c>
      <c r="N240" s="18">
        <f t="shared" si="309"/>
        <v>0</v>
      </c>
      <c r="O240" s="12" t="s">
        <v>61</v>
      </c>
      <c r="P240" s="18">
        <f t="shared" si="310"/>
        <v>0</v>
      </c>
      <c r="Q240" s="12" t="s">
        <v>61</v>
      </c>
      <c r="R240" s="18">
        <f t="shared" si="311"/>
        <v>0</v>
      </c>
      <c r="S240" s="12" t="s">
        <v>61</v>
      </c>
      <c r="T240" s="18">
        <f t="shared" si="312"/>
        <v>0</v>
      </c>
      <c r="U240" s="12" t="s">
        <v>61</v>
      </c>
      <c r="V240" s="18">
        <f t="shared" si="313"/>
        <v>0</v>
      </c>
      <c r="W240" s="12" t="s">
        <v>61</v>
      </c>
      <c r="X240" s="18">
        <f t="shared" si="314"/>
        <v>0</v>
      </c>
      <c r="Y240" s="12" t="s">
        <v>61</v>
      </c>
      <c r="Z240" s="18">
        <f t="shared" si="315"/>
        <v>0</v>
      </c>
      <c r="AA240" s="12" t="s">
        <v>61</v>
      </c>
      <c r="AB240" s="18">
        <f t="shared" si="377"/>
        <v>0</v>
      </c>
      <c r="AC240" s="12" t="s">
        <v>61</v>
      </c>
      <c r="AD240" s="18">
        <f t="shared" si="378"/>
        <v>0</v>
      </c>
      <c r="AE240" s="12" t="s">
        <v>61</v>
      </c>
      <c r="AF240" s="18">
        <f t="shared" si="379"/>
        <v>2</v>
      </c>
      <c r="AG240" s="19">
        <f t="shared" si="380"/>
        <v>0.15384615384615385</v>
      </c>
      <c r="AH240" s="18">
        <f t="shared" si="381"/>
        <v>0</v>
      </c>
      <c r="AI240" s="12" t="s">
        <v>61</v>
      </c>
      <c r="AJ240" s="18">
        <f t="shared" si="357"/>
        <v>0</v>
      </c>
      <c r="AK240" s="12" t="s">
        <v>61</v>
      </c>
      <c r="AL240" s="18">
        <f t="shared" si="382"/>
        <v>0</v>
      </c>
      <c r="AM240" s="19">
        <f t="shared" si="383"/>
        <v>0</v>
      </c>
      <c r="AN240" s="20">
        <f t="shared" si="325"/>
        <v>0</v>
      </c>
      <c r="AO240" s="12" t="s">
        <v>61</v>
      </c>
      <c r="AP240" s="20">
        <f t="shared" si="317"/>
        <v>0</v>
      </c>
      <c r="AQ240" s="12" t="s">
        <v>61</v>
      </c>
      <c r="AR240" s="20">
        <f t="shared" si="318"/>
        <v>0</v>
      </c>
      <c r="AS240" s="12" t="s">
        <v>61</v>
      </c>
      <c r="AT240" s="20">
        <f t="shared" si="319"/>
        <v>0</v>
      </c>
      <c r="AU240" s="12" t="s">
        <v>61</v>
      </c>
      <c r="AV240" s="20">
        <f t="shared" si="320"/>
        <v>0</v>
      </c>
      <c r="AW240" s="12" t="s">
        <v>61</v>
      </c>
      <c r="AX240" s="20">
        <f t="shared" si="321"/>
        <v>0</v>
      </c>
      <c r="AY240" s="19">
        <f t="shared" si="376"/>
        <v>0</v>
      </c>
      <c r="AZ240" s="16">
        <f t="shared" si="341"/>
        <v>5.1282051282051287E-2</v>
      </c>
      <c r="BA240" s="22"/>
    </row>
    <row r="241" spans="2:53" ht="30" x14ac:dyDescent="0.3">
      <c r="B241" s="57">
        <v>237</v>
      </c>
      <c r="C241" s="32" t="s">
        <v>287</v>
      </c>
      <c r="D241" s="11" t="s">
        <v>293</v>
      </c>
      <c r="E241" s="12">
        <v>4</v>
      </c>
      <c r="F241" s="12">
        <f t="shared" si="305"/>
        <v>1</v>
      </c>
      <c r="G241" s="12" t="s">
        <v>40</v>
      </c>
      <c r="H241" s="12">
        <f t="shared" si="306"/>
        <v>1</v>
      </c>
      <c r="I241" s="12" t="s">
        <v>40</v>
      </c>
      <c r="J241" s="12">
        <f t="shared" si="307"/>
        <v>1</v>
      </c>
      <c r="K241" s="12" t="s">
        <v>40</v>
      </c>
      <c r="L241" s="12">
        <f t="shared" si="308"/>
        <v>1</v>
      </c>
      <c r="M241" s="12" t="s">
        <v>40</v>
      </c>
      <c r="N241" s="12">
        <f t="shared" si="309"/>
        <v>1</v>
      </c>
      <c r="O241" s="12" t="s">
        <v>40</v>
      </c>
      <c r="P241" s="12">
        <f t="shared" si="310"/>
        <v>1</v>
      </c>
      <c r="Q241" s="12" t="s">
        <v>40</v>
      </c>
      <c r="R241" s="12">
        <f t="shared" si="311"/>
        <v>1</v>
      </c>
      <c r="S241" s="12" t="s">
        <v>40</v>
      </c>
      <c r="T241" s="12">
        <f t="shared" si="312"/>
        <v>1</v>
      </c>
      <c r="U241" s="12" t="s">
        <v>40</v>
      </c>
      <c r="V241" s="12">
        <f t="shared" si="313"/>
        <v>1</v>
      </c>
      <c r="W241" s="12" t="s">
        <v>40</v>
      </c>
      <c r="X241" s="12">
        <f t="shared" si="314"/>
        <v>1</v>
      </c>
      <c r="Y241" s="12" t="s">
        <v>40</v>
      </c>
      <c r="Z241" s="12">
        <f t="shared" si="315"/>
        <v>1</v>
      </c>
      <c r="AA241" s="12" t="s">
        <v>40</v>
      </c>
      <c r="AB241" s="24"/>
      <c r="AC241" s="24"/>
      <c r="AD241" s="24"/>
      <c r="AE241" s="24"/>
      <c r="AF241" s="12">
        <f>F241+H241+J241+L241+N241+P241+R241+T241+V241+X241+Z241</f>
        <v>11</v>
      </c>
      <c r="AG241" s="13">
        <f>AF241/11</f>
        <v>1</v>
      </c>
      <c r="AH241" s="24"/>
      <c r="AI241" s="24"/>
      <c r="AJ241" s="12">
        <f t="shared" si="357"/>
        <v>1</v>
      </c>
      <c r="AK241" s="12" t="s">
        <v>40</v>
      </c>
      <c r="AL241" s="12">
        <f>+AJ241</f>
        <v>1</v>
      </c>
      <c r="AM241" s="13">
        <f>AL241/1</f>
        <v>1</v>
      </c>
      <c r="AN241" s="14">
        <f t="shared" si="325"/>
        <v>1</v>
      </c>
      <c r="AO241" s="12" t="s">
        <v>40</v>
      </c>
      <c r="AP241" s="14">
        <f t="shared" si="317"/>
        <v>1</v>
      </c>
      <c r="AQ241" s="12" t="s">
        <v>339</v>
      </c>
      <c r="AR241" s="14">
        <f t="shared" si="318"/>
        <v>0</v>
      </c>
      <c r="AS241" s="12" t="s">
        <v>61</v>
      </c>
      <c r="AT241" s="14">
        <f t="shared" si="319"/>
        <v>0</v>
      </c>
      <c r="AU241" s="12" t="s">
        <v>61</v>
      </c>
      <c r="AV241" s="14">
        <f t="shared" si="320"/>
        <v>1</v>
      </c>
      <c r="AW241" s="12" t="s">
        <v>339</v>
      </c>
      <c r="AX241" s="14">
        <f t="shared" si="321"/>
        <v>3</v>
      </c>
      <c r="AY241" s="13">
        <f t="shared" si="376"/>
        <v>0.6</v>
      </c>
      <c r="AZ241" s="16">
        <f t="shared" si="341"/>
        <v>0.8666666666666667</v>
      </c>
    </row>
    <row r="242" spans="2:53" s="23" customFormat="1" ht="30" x14ac:dyDescent="0.3">
      <c r="B242" s="57">
        <v>238</v>
      </c>
      <c r="C242" s="33" t="s">
        <v>287</v>
      </c>
      <c r="D242" s="17" t="s">
        <v>294</v>
      </c>
      <c r="E242" s="18">
        <v>1</v>
      </c>
      <c r="F242" s="18">
        <f t="shared" si="305"/>
        <v>1</v>
      </c>
      <c r="G242" s="12" t="s">
        <v>40</v>
      </c>
      <c r="H242" s="18">
        <f t="shared" si="306"/>
        <v>1</v>
      </c>
      <c r="I242" s="12" t="s">
        <v>40</v>
      </c>
      <c r="J242" s="18">
        <f t="shared" si="307"/>
        <v>1</v>
      </c>
      <c r="K242" s="12" t="s">
        <v>40</v>
      </c>
      <c r="L242" s="18">
        <f t="shared" si="308"/>
        <v>1</v>
      </c>
      <c r="M242" s="12" t="s">
        <v>40</v>
      </c>
      <c r="N242" s="18">
        <f t="shared" si="309"/>
        <v>1</v>
      </c>
      <c r="O242" s="12" t="s">
        <v>40</v>
      </c>
      <c r="P242" s="18">
        <f t="shared" si="310"/>
        <v>0</v>
      </c>
      <c r="Q242" s="12" t="s">
        <v>61</v>
      </c>
      <c r="R242" s="18">
        <f t="shared" si="311"/>
        <v>0</v>
      </c>
      <c r="S242" s="12" t="s">
        <v>61</v>
      </c>
      <c r="T242" s="18">
        <f t="shared" si="312"/>
        <v>0</v>
      </c>
      <c r="U242" s="12" t="s">
        <v>61</v>
      </c>
      <c r="V242" s="18">
        <f t="shared" si="313"/>
        <v>1</v>
      </c>
      <c r="W242" s="12" t="s">
        <v>40</v>
      </c>
      <c r="X242" s="18">
        <f t="shared" si="314"/>
        <v>1</v>
      </c>
      <c r="Y242" s="12" t="s">
        <v>40</v>
      </c>
      <c r="Z242" s="18">
        <f t="shared" si="315"/>
        <v>1</v>
      </c>
      <c r="AA242" s="12" t="s">
        <v>40</v>
      </c>
      <c r="AB242" s="18">
        <f t="shared" si="377"/>
        <v>0</v>
      </c>
      <c r="AC242" s="12" t="s">
        <v>61</v>
      </c>
      <c r="AD242" s="18">
        <f t="shared" si="378"/>
        <v>0</v>
      </c>
      <c r="AE242" s="12" t="s">
        <v>61</v>
      </c>
      <c r="AF242" s="18">
        <f t="shared" si="379"/>
        <v>8</v>
      </c>
      <c r="AG242" s="19">
        <f t="shared" si="380"/>
        <v>0.61538461538461542</v>
      </c>
      <c r="AH242" s="18">
        <f t="shared" si="381"/>
        <v>1</v>
      </c>
      <c r="AI242" s="12" t="s">
        <v>40</v>
      </c>
      <c r="AJ242" s="18">
        <f t="shared" si="357"/>
        <v>1</v>
      </c>
      <c r="AK242" s="12" t="s">
        <v>40</v>
      </c>
      <c r="AL242" s="18">
        <f t="shared" si="382"/>
        <v>2</v>
      </c>
      <c r="AM242" s="19">
        <f t="shared" si="383"/>
        <v>1</v>
      </c>
      <c r="AN242" s="20">
        <f t="shared" si="325"/>
        <v>1</v>
      </c>
      <c r="AO242" s="12" t="s">
        <v>40</v>
      </c>
      <c r="AP242" s="20">
        <f t="shared" si="317"/>
        <v>1</v>
      </c>
      <c r="AQ242" s="12" t="s">
        <v>339</v>
      </c>
      <c r="AR242" s="20">
        <f t="shared" si="318"/>
        <v>1</v>
      </c>
      <c r="AS242" s="12" t="s">
        <v>339</v>
      </c>
      <c r="AT242" s="20">
        <f t="shared" si="319"/>
        <v>1</v>
      </c>
      <c r="AU242" s="12" t="s">
        <v>339</v>
      </c>
      <c r="AV242" s="20">
        <f t="shared" si="320"/>
        <v>1</v>
      </c>
      <c r="AW242" s="12" t="s">
        <v>339</v>
      </c>
      <c r="AX242" s="20">
        <f t="shared" si="321"/>
        <v>5</v>
      </c>
      <c r="AY242" s="19">
        <f t="shared" si="376"/>
        <v>1</v>
      </c>
      <c r="AZ242" s="16">
        <f t="shared" si="341"/>
        <v>0.87179487179487181</v>
      </c>
      <c r="BA242" s="22"/>
    </row>
    <row r="243" spans="2:53" s="23" customFormat="1" x14ac:dyDescent="0.3">
      <c r="B243" s="57">
        <v>239</v>
      </c>
      <c r="C243" s="33" t="s">
        <v>287</v>
      </c>
      <c r="D243" s="17" t="s">
        <v>295</v>
      </c>
      <c r="E243" s="18">
        <v>1</v>
      </c>
      <c r="F243" s="18">
        <f t="shared" si="305"/>
        <v>1</v>
      </c>
      <c r="G243" s="12" t="s">
        <v>40</v>
      </c>
      <c r="H243" s="18">
        <f t="shared" si="306"/>
        <v>1</v>
      </c>
      <c r="I243" s="12" t="s">
        <v>40</v>
      </c>
      <c r="J243" s="18">
        <f t="shared" si="307"/>
        <v>1</v>
      </c>
      <c r="K243" s="12" t="s">
        <v>40</v>
      </c>
      <c r="L243" s="18">
        <f t="shared" si="308"/>
        <v>1</v>
      </c>
      <c r="M243" s="12" t="s">
        <v>40</v>
      </c>
      <c r="N243" s="18">
        <f t="shared" si="309"/>
        <v>1</v>
      </c>
      <c r="O243" s="12" t="s">
        <v>40</v>
      </c>
      <c r="P243" s="18">
        <f t="shared" si="310"/>
        <v>1</v>
      </c>
      <c r="Q243" s="12" t="s">
        <v>40</v>
      </c>
      <c r="R243" s="18">
        <f t="shared" si="311"/>
        <v>1</v>
      </c>
      <c r="S243" s="12" t="s">
        <v>40</v>
      </c>
      <c r="T243" s="18">
        <f t="shared" si="312"/>
        <v>1</v>
      </c>
      <c r="U243" s="12" t="s">
        <v>40</v>
      </c>
      <c r="V243" s="18">
        <f t="shared" si="313"/>
        <v>1</v>
      </c>
      <c r="W243" s="12" t="s">
        <v>40</v>
      </c>
      <c r="X243" s="18">
        <f t="shared" si="314"/>
        <v>1</v>
      </c>
      <c r="Y243" s="12" t="s">
        <v>40</v>
      </c>
      <c r="Z243" s="18">
        <f t="shared" si="315"/>
        <v>1</v>
      </c>
      <c r="AA243" s="12" t="s">
        <v>40</v>
      </c>
      <c r="AB243" s="18">
        <f t="shared" si="377"/>
        <v>1</v>
      </c>
      <c r="AC243" s="18" t="s">
        <v>40</v>
      </c>
      <c r="AD243" s="18">
        <f t="shared" si="378"/>
        <v>1</v>
      </c>
      <c r="AE243" s="12" t="s">
        <v>40</v>
      </c>
      <c r="AF243" s="18">
        <f t="shared" si="379"/>
        <v>13</v>
      </c>
      <c r="AG243" s="19">
        <f t="shared" si="380"/>
        <v>1</v>
      </c>
      <c r="AH243" s="18">
        <f t="shared" si="381"/>
        <v>1</v>
      </c>
      <c r="AI243" s="12" t="s">
        <v>40</v>
      </c>
      <c r="AJ243" s="18">
        <f t="shared" si="357"/>
        <v>1</v>
      </c>
      <c r="AK243" s="12" t="s">
        <v>40</v>
      </c>
      <c r="AL243" s="18">
        <f t="shared" si="382"/>
        <v>2</v>
      </c>
      <c r="AM243" s="19">
        <f t="shared" si="383"/>
        <v>1</v>
      </c>
      <c r="AN243" s="20">
        <f t="shared" si="325"/>
        <v>1</v>
      </c>
      <c r="AO243" s="12" t="s">
        <v>40</v>
      </c>
      <c r="AP243" s="20">
        <f t="shared" si="317"/>
        <v>1</v>
      </c>
      <c r="AQ243" s="12" t="s">
        <v>339</v>
      </c>
      <c r="AR243" s="20">
        <f t="shared" si="318"/>
        <v>1</v>
      </c>
      <c r="AS243" s="12" t="s">
        <v>339</v>
      </c>
      <c r="AT243" s="20">
        <f t="shared" si="319"/>
        <v>1</v>
      </c>
      <c r="AU243" s="12" t="s">
        <v>339</v>
      </c>
      <c r="AV243" s="20">
        <f t="shared" si="320"/>
        <v>1</v>
      </c>
      <c r="AW243" s="12" t="s">
        <v>339</v>
      </c>
      <c r="AX243" s="20">
        <f t="shared" si="321"/>
        <v>5</v>
      </c>
      <c r="AY243" s="19">
        <f t="shared" si="376"/>
        <v>1</v>
      </c>
      <c r="AZ243" s="16">
        <f t="shared" si="341"/>
        <v>1</v>
      </c>
      <c r="BA243" s="22"/>
    </row>
    <row r="244" spans="2:53" s="23" customFormat="1" ht="30" x14ac:dyDescent="0.3">
      <c r="B244" s="57">
        <v>240</v>
      </c>
      <c r="C244" s="33" t="s">
        <v>287</v>
      </c>
      <c r="D244" s="17" t="s">
        <v>296</v>
      </c>
      <c r="E244" s="18">
        <v>1</v>
      </c>
      <c r="F244" s="18">
        <f t="shared" si="305"/>
        <v>1</v>
      </c>
      <c r="G244" s="12" t="s">
        <v>40</v>
      </c>
      <c r="H244" s="18">
        <f t="shared" si="306"/>
        <v>1</v>
      </c>
      <c r="I244" s="12" t="s">
        <v>40</v>
      </c>
      <c r="J244" s="18">
        <f t="shared" si="307"/>
        <v>1</v>
      </c>
      <c r="K244" s="12" t="s">
        <v>40</v>
      </c>
      <c r="L244" s="18">
        <f t="shared" si="308"/>
        <v>1</v>
      </c>
      <c r="M244" s="12" t="s">
        <v>40</v>
      </c>
      <c r="N244" s="18">
        <f t="shared" si="309"/>
        <v>1</v>
      </c>
      <c r="O244" s="12" t="s">
        <v>40</v>
      </c>
      <c r="P244" s="18">
        <f t="shared" si="310"/>
        <v>1</v>
      </c>
      <c r="Q244" s="12" t="s">
        <v>40</v>
      </c>
      <c r="R244" s="18">
        <f t="shared" si="311"/>
        <v>1</v>
      </c>
      <c r="S244" s="12" t="s">
        <v>40</v>
      </c>
      <c r="T244" s="18">
        <f t="shared" si="312"/>
        <v>1</v>
      </c>
      <c r="U244" s="12" t="s">
        <v>40</v>
      </c>
      <c r="V244" s="18">
        <f t="shared" si="313"/>
        <v>1</v>
      </c>
      <c r="W244" s="12" t="s">
        <v>40</v>
      </c>
      <c r="X244" s="18">
        <f t="shared" si="314"/>
        <v>1</v>
      </c>
      <c r="Y244" s="12" t="s">
        <v>40</v>
      </c>
      <c r="Z244" s="18">
        <f t="shared" si="315"/>
        <v>1</v>
      </c>
      <c r="AA244" s="12" t="s">
        <v>40</v>
      </c>
      <c r="AB244" s="18">
        <f t="shared" si="377"/>
        <v>0</v>
      </c>
      <c r="AC244" s="12" t="s">
        <v>61</v>
      </c>
      <c r="AD244" s="18">
        <f t="shared" si="378"/>
        <v>0</v>
      </c>
      <c r="AE244" s="12" t="s">
        <v>61</v>
      </c>
      <c r="AF244" s="18">
        <f t="shared" si="379"/>
        <v>11</v>
      </c>
      <c r="AG244" s="19">
        <f t="shared" si="380"/>
        <v>0.84615384615384615</v>
      </c>
      <c r="AH244" s="18">
        <f t="shared" si="381"/>
        <v>1</v>
      </c>
      <c r="AI244" s="12" t="s">
        <v>40</v>
      </c>
      <c r="AJ244" s="18">
        <f t="shared" si="357"/>
        <v>1</v>
      </c>
      <c r="AK244" s="12" t="s">
        <v>40</v>
      </c>
      <c r="AL244" s="18">
        <f t="shared" si="382"/>
        <v>2</v>
      </c>
      <c r="AM244" s="19">
        <f t="shared" si="383"/>
        <v>1</v>
      </c>
      <c r="AN244" s="20">
        <f t="shared" si="325"/>
        <v>1</v>
      </c>
      <c r="AO244" s="12" t="s">
        <v>40</v>
      </c>
      <c r="AP244" s="20">
        <f t="shared" si="317"/>
        <v>1</v>
      </c>
      <c r="AQ244" s="12" t="s">
        <v>339</v>
      </c>
      <c r="AR244" s="20">
        <f t="shared" si="318"/>
        <v>0</v>
      </c>
      <c r="AS244" s="12" t="s">
        <v>61</v>
      </c>
      <c r="AT244" s="20">
        <f t="shared" si="319"/>
        <v>1</v>
      </c>
      <c r="AU244" s="12" t="s">
        <v>339</v>
      </c>
      <c r="AV244" s="20">
        <f t="shared" si="320"/>
        <v>1</v>
      </c>
      <c r="AW244" s="12" t="s">
        <v>339</v>
      </c>
      <c r="AX244" s="20">
        <f t="shared" si="321"/>
        <v>4</v>
      </c>
      <c r="AY244" s="19">
        <f t="shared" si="376"/>
        <v>0.8</v>
      </c>
      <c r="AZ244" s="16">
        <f t="shared" si="341"/>
        <v>0.88205128205128214</v>
      </c>
      <c r="BA244" s="22"/>
    </row>
    <row r="245" spans="2:53" ht="30" x14ac:dyDescent="0.3">
      <c r="B245" s="57">
        <v>241</v>
      </c>
      <c r="C245" s="32" t="s">
        <v>287</v>
      </c>
      <c r="D245" s="11" t="s">
        <v>297</v>
      </c>
      <c r="E245" s="12">
        <v>4</v>
      </c>
      <c r="F245" s="12">
        <f t="shared" si="305"/>
        <v>1</v>
      </c>
      <c r="G245" s="12" t="s">
        <v>40</v>
      </c>
      <c r="H245" s="12">
        <f t="shared" si="306"/>
        <v>1</v>
      </c>
      <c r="I245" s="12" t="s">
        <v>40</v>
      </c>
      <c r="J245" s="12">
        <f t="shared" si="307"/>
        <v>1</v>
      </c>
      <c r="K245" s="12" t="s">
        <v>40</v>
      </c>
      <c r="L245" s="12">
        <f t="shared" si="308"/>
        <v>1</v>
      </c>
      <c r="M245" s="12" t="s">
        <v>40</v>
      </c>
      <c r="N245" s="12">
        <f t="shared" si="309"/>
        <v>1</v>
      </c>
      <c r="O245" s="12" t="s">
        <v>40</v>
      </c>
      <c r="P245" s="12">
        <f t="shared" si="310"/>
        <v>1</v>
      </c>
      <c r="Q245" s="12" t="s">
        <v>40</v>
      </c>
      <c r="R245" s="12">
        <f t="shared" si="311"/>
        <v>1</v>
      </c>
      <c r="S245" s="12" t="s">
        <v>40</v>
      </c>
      <c r="T245" s="12">
        <f t="shared" si="312"/>
        <v>1</v>
      </c>
      <c r="U245" s="12" t="s">
        <v>40</v>
      </c>
      <c r="V245" s="12">
        <f t="shared" si="313"/>
        <v>1</v>
      </c>
      <c r="W245" s="12" t="s">
        <v>40</v>
      </c>
      <c r="X245" s="12">
        <f t="shared" si="314"/>
        <v>1</v>
      </c>
      <c r="Y245" s="12" t="s">
        <v>40</v>
      </c>
      <c r="Z245" s="12">
        <f t="shared" si="315"/>
        <v>1</v>
      </c>
      <c r="AA245" s="12" t="s">
        <v>40</v>
      </c>
      <c r="AB245" s="24"/>
      <c r="AC245" s="24"/>
      <c r="AD245" s="24"/>
      <c r="AE245" s="24"/>
      <c r="AF245" s="12">
        <f t="shared" ref="AF245:AF270" si="384">F245+H245+J245+L245+N245+P245+R245+T245+V245+X245+Z245</f>
        <v>11</v>
      </c>
      <c r="AG245" s="13">
        <f t="shared" ref="AG245:AG270" si="385">AF245/11</f>
        <v>1</v>
      </c>
      <c r="AH245" s="24"/>
      <c r="AI245" s="24"/>
      <c r="AJ245" s="12">
        <f t="shared" si="357"/>
        <v>1</v>
      </c>
      <c r="AK245" s="12" t="s">
        <v>40</v>
      </c>
      <c r="AL245" s="12">
        <f t="shared" ref="AL245:AL270" si="386">+AJ245</f>
        <v>1</v>
      </c>
      <c r="AM245" s="13">
        <f t="shared" ref="AM245:AM270" si="387">AL245/1</f>
        <v>1</v>
      </c>
      <c r="AN245" s="14">
        <f t="shared" si="325"/>
        <v>1</v>
      </c>
      <c r="AO245" s="12" t="s">
        <v>40</v>
      </c>
      <c r="AP245" s="14">
        <f t="shared" si="317"/>
        <v>1</v>
      </c>
      <c r="AQ245" s="12" t="s">
        <v>339</v>
      </c>
      <c r="AR245" s="14">
        <f t="shared" si="318"/>
        <v>1</v>
      </c>
      <c r="AS245" s="12" t="s">
        <v>339</v>
      </c>
      <c r="AT245" s="14">
        <f t="shared" si="319"/>
        <v>1</v>
      </c>
      <c r="AU245" s="12" t="s">
        <v>339</v>
      </c>
      <c r="AV245" s="14">
        <f t="shared" si="320"/>
        <v>1</v>
      </c>
      <c r="AW245" s="12" t="s">
        <v>339</v>
      </c>
      <c r="AX245" s="14">
        <f t="shared" si="321"/>
        <v>5</v>
      </c>
      <c r="AY245" s="13">
        <f t="shared" si="376"/>
        <v>1</v>
      </c>
      <c r="AZ245" s="16">
        <f t="shared" si="341"/>
        <v>1</v>
      </c>
    </row>
    <row r="246" spans="2:53" x14ac:dyDescent="0.3">
      <c r="B246" s="57">
        <v>242</v>
      </c>
      <c r="C246" s="32" t="s">
        <v>287</v>
      </c>
      <c r="D246" s="11" t="s">
        <v>298</v>
      </c>
      <c r="E246" s="12">
        <v>4</v>
      </c>
      <c r="F246" s="12">
        <f t="shared" si="305"/>
        <v>1</v>
      </c>
      <c r="G246" s="12" t="s">
        <v>40</v>
      </c>
      <c r="H246" s="12">
        <f t="shared" si="306"/>
        <v>1</v>
      </c>
      <c r="I246" s="12" t="s">
        <v>40</v>
      </c>
      <c r="J246" s="12">
        <f t="shared" si="307"/>
        <v>1</v>
      </c>
      <c r="K246" s="12" t="s">
        <v>40</v>
      </c>
      <c r="L246" s="12">
        <f t="shared" si="308"/>
        <v>1</v>
      </c>
      <c r="M246" s="12" t="s">
        <v>40</v>
      </c>
      <c r="N246" s="12">
        <f t="shared" si="309"/>
        <v>1</v>
      </c>
      <c r="O246" s="12" t="s">
        <v>40</v>
      </c>
      <c r="P246" s="12">
        <f t="shared" si="310"/>
        <v>1</v>
      </c>
      <c r="Q246" s="12" t="s">
        <v>40</v>
      </c>
      <c r="R246" s="12">
        <f t="shared" si="311"/>
        <v>1</v>
      </c>
      <c r="S246" s="12" t="s">
        <v>40</v>
      </c>
      <c r="T246" s="12">
        <f t="shared" si="312"/>
        <v>1</v>
      </c>
      <c r="U246" s="12" t="s">
        <v>40</v>
      </c>
      <c r="V246" s="12">
        <f t="shared" si="313"/>
        <v>1</v>
      </c>
      <c r="W246" s="12" t="s">
        <v>40</v>
      </c>
      <c r="X246" s="12">
        <f t="shared" si="314"/>
        <v>1</v>
      </c>
      <c r="Y246" s="12" t="s">
        <v>40</v>
      </c>
      <c r="Z246" s="12">
        <f t="shared" si="315"/>
        <v>1</v>
      </c>
      <c r="AA246" s="12" t="s">
        <v>40</v>
      </c>
      <c r="AB246" s="24"/>
      <c r="AC246" s="24"/>
      <c r="AD246" s="24"/>
      <c r="AE246" s="24"/>
      <c r="AF246" s="12">
        <f t="shared" si="384"/>
        <v>11</v>
      </c>
      <c r="AG246" s="13">
        <f t="shared" si="385"/>
        <v>1</v>
      </c>
      <c r="AH246" s="24"/>
      <c r="AI246" s="24"/>
      <c r="AJ246" s="12">
        <f t="shared" si="357"/>
        <v>1</v>
      </c>
      <c r="AK246" s="12" t="s">
        <v>40</v>
      </c>
      <c r="AL246" s="12">
        <f t="shared" si="386"/>
        <v>1</v>
      </c>
      <c r="AM246" s="13">
        <f t="shared" si="387"/>
        <v>1</v>
      </c>
      <c r="AN246" s="14">
        <f t="shared" si="325"/>
        <v>1</v>
      </c>
      <c r="AO246" s="12" t="s">
        <v>40</v>
      </c>
      <c r="AP246" s="14">
        <f t="shared" si="317"/>
        <v>1</v>
      </c>
      <c r="AQ246" s="12" t="s">
        <v>339</v>
      </c>
      <c r="AR246" s="14">
        <f t="shared" si="318"/>
        <v>1</v>
      </c>
      <c r="AS246" s="12" t="s">
        <v>339</v>
      </c>
      <c r="AT246" s="14">
        <f t="shared" si="319"/>
        <v>1</v>
      </c>
      <c r="AU246" s="12" t="s">
        <v>339</v>
      </c>
      <c r="AV246" s="14">
        <f t="shared" si="320"/>
        <v>1</v>
      </c>
      <c r="AW246" s="12" t="s">
        <v>339</v>
      </c>
      <c r="AX246" s="14">
        <f t="shared" si="321"/>
        <v>5</v>
      </c>
      <c r="AY246" s="13">
        <f t="shared" si="376"/>
        <v>1</v>
      </c>
      <c r="AZ246" s="16">
        <f t="shared" si="341"/>
        <v>1</v>
      </c>
    </row>
    <row r="247" spans="2:53" ht="30" x14ac:dyDescent="0.3">
      <c r="B247" s="57">
        <v>243</v>
      </c>
      <c r="C247" s="32" t="s">
        <v>287</v>
      </c>
      <c r="D247" s="11" t="s">
        <v>299</v>
      </c>
      <c r="E247" s="12">
        <v>4</v>
      </c>
      <c r="F247" s="12">
        <f t="shared" si="305"/>
        <v>1</v>
      </c>
      <c r="G247" s="12" t="s">
        <v>40</v>
      </c>
      <c r="H247" s="12">
        <f t="shared" si="306"/>
        <v>1</v>
      </c>
      <c r="I247" s="12" t="s">
        <v>40</v>
      </c>
      <c r="J247" s="12">
        <f t="shared" si="307"/>
        <v>1</v>
      </c>
      <c r="K247" s="12" t="s">
        <v>40</v>
      </c>
      <c r="L247" s="12">
        <f t="shared" si="308"/>
        <v>1</v>
      </c>
      <c r="M247" s="12" t="s">
        <v>40</v>
      </c>
      <c r="N247" s="12">
        <f t="shared" si="309"/>
        <v>1</v>
      </c>
      <c r="O247" s="12" t="s">
        <v>40</v>
      </c>
      <c r="P247" s="12">
        <f t="shared" si="310"/>
        <v>1</v>
      </c>
      <c r="Q247" s="12" t="s">
        <v>40</v>
      </c>
      <c r="R247" s="12">
        <f t="shared" si="311"/>
        <v>1</v>
      </c>
      <c r="S247" s="12" t="s">
        <v>40</v>
      </c>
      <c r="T247" s="12">
        <f t="shared" si="312"/>
        <v>1</v>
      </c>
      <c r="U247" s="12" t="s">
        <v>40</v>
      </c>
      <c r="V247" s="12">
        <f t="shared" si="313"/>
        <v>1</v>
      </c>
      <c r="W247" s="12" t="s">
        <v>40</v>
      </c>
      <c r="X247" s="12">
        <f t="shared" si="314"/>
        <v>1</v>
      </c>
      <c r="Y247" s="12" t="s">
        <v>40</v>
      </c>
      <c r="Z247" s="12">
        <f t="shared" si="315"/>
        <v>1</v>
      </c>
      <c r="AA247" s="12" t="s">
        <v>40</v>
      </c>
      <c r="AB247" s="24"/>
      <c r="AC247" s="24"/>
      <c r="AD247" s="24"/>
      <c r="AE247" s="24"/>
      <c r="AF247" s="12">
        <f t="shared" si="384"/>
        <v>11</v>
      </c>
      <c r="AG247" s="13">
        <f t="shared" si="385"/>
        <v>1</v>
      </c>
      <c r="AH247" s="24"/>
      <c r="AI247" s="24"/>
      <c r="AJ247" s="12">
        <f t="shared" si="357"/>
        <v>1</v>
      </c>
      <c r="AK247" s="12" t="s">
        <v>40</v>
      </c>
      <c r="AL247" s="12">
        <f t="shared" si="386"/>
        <v>1</v>
      </c>
      <c r="AM247" s="13">
        <f t="shared" si="387"/>
        <v>1</v>
      </c>
      <c r="AN247" s="14">
        <f t="shared" si="325"/>
        <v>1</v>
      </c>
      <c r="AO247" s="12" t="s">
        <v>40</v>
      </c>
      <c r="AP247" s="14">
        <f t="shared" si="317"/>
        <v>1</v>
      </c>
      <c r="AQ247" s="12" t="s">
        <v>339</v>
      </c>
      <c r="AR247" s="14">
        <f t="shared" si="318"/>
        <v>1</v>
      </c>
      <c r="AS247" s="12" t="s">
        <v>339</v>
      </c>
      <c r="AT247" s="14">
        <f t="shared" si="319"/>
        <v>1</v>
      </c>
      <c r="AU247" s="12" t="s">
        <v>339</v>
      </c>
      <c r="AV247" s="14">
        <f t="shared" si="320"/>
        <v>0</v>
      </c>
      <c r="AW247" s="12" t="s">
        <v>61</v>
      </c>
      <c r="AX247" s="14">
        <f t="shared" si="321"/>
        <v>4</v>
      </c>
      <c r="AY247" s="13">
        <f t="shared" si="376"/>
        <v>0.8</v>
      </c>
      <c r="AZ247" s="16">
        <f t="shared" si="341"/>
        <v>0.93333333333333324</v>
      </c>
    </row>
    <row r="248" spans="2:53" ht="30" x14ac:dyDescent="0.3">
      <c r="B248" s="57">
        <v>244</v>
      </c>
      <c r="C248" s="32" t="s">
        <v>287</v>
      </c>
      <c r="D248" s="17" t="s">
        <v>300</v>
      </c>
      <c r="E248" s="18">
        <v>4</v>
      </c>
      <c r="F248" s="18">
        <f t="shared" si="305"/>
        <v>1</v>
      </c>
      <c r="G248" s="12" t="s">
        <v>40</v>
      </c>
      <c r="H248" s="18">
        <f t="shared" si="306"/>
        <v>1</v>
      </c>
      <c r="I248" s="12" t="s">
        <v>40</v>
      </c>
      <c r="J248" s="18">
        <f t="shared" si="307"/>
        <v>1</v>
      </c>
      <c r="K248" s="12" t="s">
        <v>40</v>
      </c>
      <c r="L248" s="18">
        <f t="shared" si="308"/>
        <v>1</v>
      </c>
      <c r="M248" s="12" t="s">
        <v>40</v>
      </c>
      <c r="N248" s="18">
        <f t="shared" si="309"/>
        <v>1</v>
      </c>
      <c r="O248" s="12" t="s">
        <v>40</v>
      </c>
      <c r="P248" s="18">
        <f t="shared" si="310"/>
        <v>1</v>
      </c>
      <c r="Q248" s="12" t="s">
        <v>40</v>
      </c>
      <c r="R248" s="18">
        <f t="shared" si="311"/>
        <v>1</v>
      </c>
      <c r="S248" s="12" t="s">
        <v>40</v>
      </c>
      <c r="T248" s="18">
        <f t="shared" si="312"/>
        <v>1</v>
      </c>
      <c r="U248" s="12" t="s">
        <v>40</v>
      </c>
      <c r="V248" s="18">
        <f t="shared" si="313"/>
        <v>1</v>
      </c>
      <c r="W248" s="12" t="s">
        <v>40</v>
      </c>
      <c r="X248" s="18">
        <f t="shared" si="314"/>
        <v>1</v>
      </c>
      <c r="Y248" s="12" t="s">
        <v>40</v>
      </c>
      <c r="Z248" s="18">
        <f t="shared" si="315"/>
        <v>1</v>
      </c>
      <c r="AA248" s="12" t="s">
        <v>40</v>
      </c>
      <c r="AB248" s="31"/>
      <c r="AC248" s="31"/>
      <c r="AD248" s="31"/>
      <c r="AE248" s="31"/>
      <c r="AF248" s="18">
        <f t="shared" si="384"/>
        <v>11</v>
      </c>
      <c r="AG248" s="19">
        <f t="shared" si="385"/>
        <v>1</v>
      </c>
      <c r="AH248" s="31"/>
      <c r="AI248" s="31"/>
      <c r="AJ248" s="18">
        <f t="shared" si="357"/>
        <v>1</v>
      </c>
      <c r="AK248" s="12" t="s">
        <v>40</v>
      </c>
      <c r="AL248" s="18">
        <f t="shared" si="386"/>
        <v>1</v>
      </c>
      <c r="AM248" s="19">
        <f t="shared" si="387"/>
        <v>1</v>
      </c>
      <c r="AN248" s="20">
        <f t="shared" si="325"/>
        <v>1</v>
      </c>
      <c r="AO248" s="12" t="s">
        <v>40</v>
      </c>
      <c r="AP248" s="20">
        <f t="shared" si="317"/>
        <v>1</v>
      </c>
      <c r="AQ248" s="12" t="s">
        <v>339</v>
      </c>
      <c r="AR248" s="20">
        <f t="shared" si="318"/>
        <v>1</v>
      </c>
      <c r="AS248" s="12" t="s">
        <v>339</v>
      </c>
      <c r="AT248" s="20">
        <f t="shared" si="319"/>
        <v>1</v>
      </c>
      <c r="AU248" s="12" t="s">
        <v>339</v>
      </c>
      <c r="AV248" s="20">
        <f t="shared" si="320"/>
        <v>1</v>
      </c>
      <c r="AW248" s="12" t="s">
        <v>339</v>
      </c>
      <c r="AX248" s="20">
        <f t="shared" si="321"/>
        <v>5</v>
      </c>
      <c r="AY248" s="19">
        <f t="shared" si="376"/>
        <v>1</v>
      </c>
      <c r="AZ248" s="16">
        <f t="shared" si="341"/>
        <v>1</v>
      </c>
    </row>
    <row r="249" spans="2:53" ht="49.5" customHeight="1" x14ac:dyDescent="0.3">
      <c r="B249" s="57">
        <v>245</v>
      </c>
      <c r="C249" s="32" t="s">
        <v>287</v>
      </c>
      <c r="D249" s="11" t="s">
        <v>301</v>
      </c>
      <c r="E249" s="12">
        <v>4</v>
      </c>
      <c r="F249" s="12">
        <f t="shared" si="305"/>
        <v>1</v>
      </c>
      <c r="G249" s="12" t="s">
        <v>40</v>
      </c>
      <c r="H249" s="12">
        <f t="shared" si="306"/>
        <v>1</v>
      </c>
      <c r="I249" s="12" t="s">
        <v>40</v>
      </c>
      <c r="J249" s="12">
        <f t="shared" si="307"/>
        <v>1</v>
      </c>
      <c r="K249" s="12" t="s">
        <v>40</v>
      </c>
      <c r="L249" s="12">
        <f t="shared" si="308"/>
        <v>1</v>
      </c>
      <c r="M249" s="12" t="s">
        <v>40</v>
      </c>
      <c r="N249" s="12">
        <f t="shared" si="309"/>
        <v>1</v>
      </c>
      <c r="O249" s="12" t="s">
        <v>40</v>
      </c>
      <c r="P249" s="12">
        <f t="shared" si="310"/>
        <v>1</v>
      </c>
      <c r="Q249" s="12" t="s">
        <v>40</v>
      </c>
      <c r="R249" s="12">
        <f t="shared" si="311"/>
        <v>1</v>
      </c>
      <c r="S249" s="12" t="s">
        <v>40</v>
      </c>
      <c r="T249" s="12">
        <f t="shared" si="312"/>
        <v>1</v>
      </c>
      <c r="U249" s="12" t="s">
        <v>40</v>
      </c>
      <c r="V249" s="12">
        <f t="shared" si="313"/>
        <v>1</v>
      </c>
      <c r="W249" s="12" t="s">
        <v>40</v>
      </c>
      <c r="X249" s="12">
        <f t="shared" si="314"/>
        <v>1</v>
      </c>
      <c r="Y249" s="12" t="s">
        <v>40</v>
      </c>
      <c r="Z249" s="12">
        <f t="shared" si="315"/>
        <v>1</v>
      </c>
      <c r="AA249" s="12" t="s">
        <v>40</v>
      </c>
      <c r="AB249" s="24"/>
      <c r="AC249" s="24"/>
      <c r="AD249" s="24"/>
      <c r="AE249" s="24"/>
      <c r="AF249" s="12">
        <f t="shared" si="384"/>
        <v>11</v>
      </c>
      <c r="AG249" s="13">
        <f t="shared" si="385"/>
        <v>1</v>
      </c>
      <c r="AH249" s="24"/>
      <c r="AI249" s="24"/>
      <c r="AJ249" s="12">
        <f t="shared" si="357"/>
        <v>1</v>
      </c>
      <c r="AK249" s="12" t="s">
        <v>40</v>
      </c>
      <c r="AL249" s="12">
        <f t="shared" si="386"/>
        <v>1</v>
      </c>
      <c r="AM249" s="13">
        <f t="shared" si="387"/>
        <v>1</v>
      </c>
      <c r="AN249" s="14">
        <f t="shared" si="325"/>
        <v>1</v>
      </c>
      <c r="AO249" s="12" t="s">
        <v>40</v>
      </c>
      <c r="AP249" s="14">
        <f t="shared" si="317"/>
        <v>1</v>
      </c>
      <c r="AQ249" s="12" t="s">
        <v>339</v>
      </c>
      <c r="AR249" s="14">
        <f t="shared" si="318"/>
        <v>1</v>
      </c>
      <c r="AS249" s="12" t="s">
        <v>339</v>
      </c>
      <c r="AT249" s="14">
        <f t="shared" si="319"/>
        <v>1</v>
      </c>
      <c r="AU249" s="12" t="s">
        <v>339</v>
      </c>
      <c r="AV249" s="14">
        <f t="shared" si="320"/>
        <v>0</v>
      </c>
      <c r="AW249" s="12" t="s">
        <v>61</v>
      </c>
      <c r="AX249" s="14">
        <f t="shared" si="321"/>
        <v>4</v>
      </c>
      <c r="AY249" s="13">
        <f t="shared" si="376"/>
        <v>0.8</v>
      </c>
      <c r="AZ249" s="16">
        <f t="shared" si="341"/>
        <v>0.93333333333333324</v>
      </c>
    </row>
    <row r="250" spans="2:53" ht="30" x14ac:dyDescent="0.3">
      <c r="B250" s="57">
        <v>246</v>
      </c>
      <c r="C250" s="32" t="s">
        <v>287</v>
      </c>
      <c r="D250" s="11" t="s">
        <v>302</v>
      </c>
      <c r="E250" s="12">
        <v>4</v>
      </c>
      <c r="F250" s="12">
        <f t="shared" si="305"/>
        <v>1</v>
      </c>
      <c r="G250" s="12" t="s">
        <v>40</v>
      </c>
      <c r="H250" s="12">
        <f t="shared" si="306"/>
        <v>1</v>
      </c>
      <c r="I250" s="12" t="s">
        <v>40</v>
      </c>
      <c r="J250" s="12">
        <f t="shared" si="307"/>
        <v>1</v>
      </c>
      <c r="K250" s="12" t="s">
        <v>40</v>
      </c>
      <c r="L250" s="12">
        <f t="shared" si="308"/>
        <v>1</v>
      </c>
      <c r="M250" s="12" t="s">
        <v>40</v>
      </c>
      <c r="N250" s="12">
        <f t="shared" si="309"/>
        <v>1</v>
      </c>
      <c r="O250" s="12" t="s">
        <v>40</v>
      </c>
      <c r="P250" s="12">
        <f t="shared" si="310"/>
        <v>1</v>
      </c>
      <c r="Q250" s="12" t="s">
        <v>40</v>
      </c>
      <c r="R250" s="12">
        <f t="shared" si="311"/>
        <v>1</v>
      </c>
      <c r="S250" s="12" t="s">
        <v>40</v>
      </c>
      <c r="T250" s="12">
        <f t="shared" si="312"/>
        <v>1</v>
      </c>
      <c r="U250" s="12" t="s">
        <v>40</v>
      </c>
      <c r="V250" s="12">
        <f t="shared" si="313"/>
        <v>1</v>
      </c>
      <c r="W250" s="12" t="s">
        <v>40</v>
      </c>
      <c r="X250" s="12">
        <f t="shared" si="314"/>
        <v>1</v>
      </c>
      <c r="Y250" s="12" t="s">
        <v>40</v>
      </c>
      <c r="Z250" s="12">
        <f t="shared" si="315"/>
        <v>1</v>
      </c>
      <c r="AA250" s="12" t="s">
        <v>40</v>
      </c>
      <c r="AB250" s="24"/>
      <c r="AC250" s="24"/>
      <c r="AD250" s="24"/>
      <c r="AE250" s="24"/>
      <c r="AF250" s="12">
        <f t="shared" si="384"/>
        <v>11</v>
      </c>
      <c r="AG250" s="13">
        <f t="shared" si="385"/>
        <v>1</v>
      </c>
      <c r="AH250" s="24"/>
      <c r="AI250" s="24"/>
      <c r="AJ250" s="12">
        <f t="shared" si="357"/>
        <v>1</v>
      </c>
      <c r="AK250" s="12" t="s">
        <v>40</v>
      </c>
      <c r="AL250" s="12">
        <f t="shared" si="386"/>
        <v>1</v>
      </c>
      <c r="AM250" s="13">
        <f t="shared" si="387"/>
        <v>1</v>
      </c>
      <c r="AN250" s="14">
        <f t="shared" si="325"/>
        <v>1</v>
      </c>
      <c r="AO250" s="12" t="s">
        <v>40</v>
      </c>
      <c r="AP250" s="14">
        <f t="shared" si="317"/>
        <v>1</v>
      </c>
      <c r="AQ250" s="12" t="s">
        <v>339</v>
      </c>
      <c r="AR250" s="14">
        <f t="shared" si="318"/>
        <v>1</v>
      </c>
      <c r="AS250" s="12" t="s">
        <v>339</v>
      </c>
      <c r="AT250" s="14">
        <f t="shared" si="319"/>
        <v>1</v>
      </c>
      <c r="AU250" s="12" t="s">
        <v>339</v>
      </c>
      <c r="AV250" s="14">
        <f t="shared" si="320"/>
        <v>1</v>
      </c>
      <c r="AW250" s="12" t="s">
        <v>339</v>
      </c>
      <c r="AX250" s="14">
        <f t="shared" si="321"/>
        <v>5</v>
      </c>
      <c r="AY250" s="13">
        <f t="shared" si="376"/>
        <v>1</v>
      </c>
      <c r="AZ250" s="16">
        <f t="shared" si="341"/>
        <v>1</v>
      </c>
    </row>
    <row r="251" spans="2:53" x14ac:dyDescent="0.3">
      <c r="B251" s="57">
        <v>247</v>
      </c>
      <c r="C251" s="32" t="s">
        <v>287</v>
      </c>
      <c r="D251" s="11" t="s">
        <v>303</v>
      </c>
      <c r="E251" s="12">
        <v>4</v>
      </c>
      <c r="F251" s="12">
        <f t="shared" si="305"/>
        <v>1</v>
      </c>
      <c r="G251" s="12" t="s">
        <v>40</v>
      </c>
      <c r="H251" s="12">
        <f t="shared" si="306"/>
        <v>1</v>
      </c>
      <c r="I251" s="12" t="s">
        <v>40</v>
      </c>
      <c r="J251" s="12">
        <f t="shared" si="307"/>
        <v>1</v>
      </c>
      <c r="K251" s="12" t="s">
        <v>40</v>
      </c>
      <c r="L251" s="12">
        <f t="shared" si="308"/>
        <v>1</v>
      </c>
      <c r="M251" s="12" t="s">
        <v>40</v>
      </c>
      <c r="N251" s="12">
        <f t="shared" si="309"/>
        <v>1</v>
      </c>
      <c r="O251" s="12" t="s">
        <v>40</v>
      </c>
      <c r="P251" s="12">
        <f t="shared" si="310"/>
        <v>1</v>
      </c>
      <c r="Q251" s="12" t="s">
        <v>40</v>
      </c>
      <c r="R251" s="12">
        <f t="shared" si="311"/>
        <v>1</v>
      </c>
      <c r="S251" s="12" t="s">
        <v>40</v>
      </c>
      <c r="T251" s="12">
        <f t="shared" si="312"/>
        <v>1</v>
      </c>
      <c r="U251" s="12" t="s">
        <v>40</v>
      </c>
      <c r="V251" s="12">
        <f t="shared" si="313"/>
        <v>1</v>
      </c>
      <c r="W251" s="12" t="s">
        <v>40</v>
      </c>
      <c r="X251" s="12">
        <f t="shared" si="314"/>
        <v>1</v>
      </c>
      <c r="Y251" s="12" t="s">
        <v>40</v>
      </c>
      <c r="Z251" s="12">
        <f t="shared" si="315"/>
        <v>1</v>
      </c>
      <c r="AA251" s="12" t="s">
        <v>40</v>
      </c>
      <c r="AB251" s="24"/>
      <c r="AC251" s="24"/>
      <c r="AD251" s="24"/>
      <c r="AE251" s="24"/>
      <c r="AF251" s="12">
        <f t="shared" si="384"/>
        <v>11</v>
      </c>
      <c r="AG251" s="13">
        <f t="shared" si="385"/>
        <v>1</v>
      </c>
      <c r="AH251" s="24"/>
      <c r="AI251" s="24"/>
      <c r="AJ251" s="12">
        <f t="shared" si="357"/>
        <v>1</v>
      </c>
      <c r="AK251" s="12" t="s">
        <v>40</v>
      </c>
      <c r="AL251" s="12">
        <f t="shared" si="386"/>
        <v>1</v>
      </c>
      <c r="AM251" s="13">
        <f t="shared" si="387"/>
        <v>1</v>
      </c>
      <c r="AN251" s="14">
        <f t="shared" si="325"/>
        <v>0</v>
      </c>
      <c r="AO251" s="12" t="s">
        <v>61</v>
      </c>
      <c r="AP251" s="14">
        <f t="shared" si="317"/>
        <v>0</v>
      </c>
      <c r="AQ251" s="12" t="s">
        <v>61</v>
      </c>
      <c r="AR251" s="14">
        <f t="shared" si="318"/>
        <v>0</v>
      </c>
      <c r="AS251" s="12" t="s">
        <v>61</v>
      </c>
      <c r="AT251" s="14">
        <f t="shared" si="319"/>
        <v>0</v>
      </c>
      <c r="AU251" s="12" t="s">
        <v>61</v>
      </c>
      <c r="AV251" s="14">
        <f t="shared" si="320"/>
        <v>0</v>
      </c>
      <c r="AW251" s="12" t="s">
        <v>61</v>
      </c>
      <c r="AX251" s="14">
        <f t="shared" si="321"/>
        <v>0</v>
      </c>
      <c r="AY251" s="13">
        <v>1</v>
      </c>
      <c r="AZ251" s="16">
        <f t="shared" si="341"/>
        <v>1</v>
      </c>
    </row>
    <row r="252" spans="2:53" ht="30" x14ac:dyDescent="0.3">
      <c r="B252" s="57">
        <v>248</v>
      </c>
      <c r="C252" s="32" t="s">
        <v>287</v>
      </c>
      <c r="D252" s="11" t="s">
        <v>304</v>
      </c>
      <c r="E252" s="12">
        <v>4</v>
      </c>
      <c r="F252" s="12">
        <f t="shared" si="305"/>
        <v>1</v>
      </c>
      <c r="G252" s="12" t="s">
        <v>40</v>
      </c>
      <c r="H252" s="12">
        <f t="shared" si="306"/>
        <v>1</v>
      </c>
      <c r="I252" s="12" t="s">
        <v>40</v>
      </c>
      <c r="J252" s="12">
        <f t="shared" si="307"/>
        <v>1</v>
      </c>
      <c r="K252" s="12" t="s">
        <v>40</v>
      </c>
      <c r="L252" s="12">
        <f t="shared" si="308"/>
        <v>1</v>
      </c>
      <c r="M252" s="12" t="s">
        <v>40</v>
      </c>
      <c r="N252" s="12">
        <f t="shared" si="309"/>
        <v>1</v>
      </c>
      <c r="O252" s="12" t="s">
        <v>40</v>
      </c>
      <c r="P252" s="12">
        <f t="shared" si="310"/>
        <v>1</v>
      </c>
      <c r="Q252" s="12" t="s">
        <v>40</v>
      </c>
      <c r="R252" s="12">
        <f t="shared" si="311"/>
        <v>1</v>
      </c>
      <c r="S252" s="12" t="s">
        <v>40</v>
      </c>
      <c r="T252" s="12">
        <f t="shared" si="312"/>
        <v>1</v>
      </c>
      <c r="U252" s="12" t="s">
        <v>40</v>
      </c>
      <c r="V252" s="12">
        <f t="shared" si="313"/>
        <v>1</v>
      </c>
      <c r="W252" s="12" t="s">
        <v>40</v>
      </c>
      <c r="X252" s="12">
        <f t="shared" si="314"/>
        <v>1</v>
      </c>
      <c r="Y252" s="12" t="s">
        <v>40</v>
      </c>
      <c r="Z252" s="12">
        <f t="shared" si="315"/>
        <v>1</v>
      </c>
      <c r="AA252" s="12" t="s">
        <v>40</v>
      </c>
      <c r="AB252" s="24"/>
      <c r="AC252" s="24"/>
      <c r="AD252" s="24"/>
      <c r="AE252" s="24"/>
      <c r="AF252" s="12">
        <f t="shared" si="384"/>
        <v>11</v>
      </c>
      <c r="AG252" s="13">
        <f t="shared" si="385"/>
        <v>1</v>
      </c>
      <c r="AH252" s="24"/>
      <c r="AI252" s="24"/>
      <c r="AJ252" s="12">
        <f t="shared" si="357"/>
        <v>1</v>
      </c>
      <c r="AK252" s="12" t="s">
        <v>40</v>
      </c>
      <c r="AL252" s="12">
        <f t="shared" si="386"/>
        <v>1</v>
      </c>
      <c r="AM252" s="13">
        <f t="shared" si="387"/>
        <v>1</v>
      </c>
      <c r="AN252" s="14">
        <f t="shared" si="325"/>
        <v>1</v>
      </c>
      <c r="AO252" s="12" t="s">
        <v>40</v>
      </c>
      <c r="AP252" s="14">
        <f t="shared" si="317"/>
        <v>1</v>
      </c>
      <c r="AQ252" s="12" t="s">
        <v>339</v>
      </c>
      <c r="AR252" s="14">
        <f t="shared" si="318"/>
        <v>1</v>
      </c>
      <c r="AS252" s="12" t="s">
        <v>339</v>
      </c>
      <c r="AT252" s="14">
        <f t="shared" si="319"/>
        <v>1</v>
      </c>
      <c r="AU252" s="12" t="s">
        <v>339</v>
      </c>
      <c r="AV252" s="14">
        <f t="shared" si="320"/>
        <v>1</v>
      </c>
      <c r="AW252" s="12" t="s">
        <v>339</v>
      </c>
      <c r="AX252" s="14">
        <f t="shared" si="321"/>
        <v>5</v>
      </c>
      <c r="AY252" s="13">
        <f t="shared" si="376"/>
        <v>1</v>
      </c>
      <c r="AZ252" s="16">
        <f t="shared" si="341"/>
        <v>1</v>
      </c>
    </row>
    <row r="253" spans="2:53" ht="30" x14ac:dyDescent="0.3">
      <c r="B253" s="57">
        <v>249</v>
      </c>
      <c r="C253" s="32" t="s">
        <v>287</v>
      </c>
      <c r="D253" s="11" t="s">
        <v>305</v>
      </c>
      <c r="E253" s="12">
        <v>4</v>
      </c>
      <c r="F253" s="12">
        <f t="shared" si="305"/>
        <v>1</v>
      </c>
      <c r="G253" s="12" t="s">
        <v>40</v>
      </c>
      <c r="H253" s="12">
        <f t="shared" si="306"/>
        <v>1</v>
      </c>
      <c r="I253" s="12" t="s">
        <v>40</v>
      </c>
      <c r="J253" s="12">
        <f t="shared" si="307"/>
        <v>1</v>
      </c>
      <c r="K253" s="12" t="s">
        <v>40</v>
      </c>
      <c r="L253" s="12">
        <f t="shared" si="308"/>
        <v>1</v>
      </c>
      <c r="M253" s="12" t="s">
        <v>40</v>
      </c>
      <c r="N253" s="12">
        <f t="shared" si="309"/>
        <v>1</v>
      </c>
      <c r="O253" s="12" t="s">
        <v>40</v>
      </c>
      <c r="P253" s="12">
        <f t="shared" si="310"/>
        <v>1</v>
      </c>
      <c r="Q253" s="12" t="s">
        <v>40</v>
      </c>
      <c r="R253" s="12">
        <f t="shared" si="311"/>
        <v>1</v>
      </c>
      <c r="S253" s="12" t="s">
        <v>40</v>
      </c>
      <c r="T253" s="12">
        <f t="shared" si="312"/>
        <v>1</v>
      </c>
      <c r="U253" s="12" t="s">
        <v>40</v>
      </c>
      <c r="V253" s="12">
        <f t="shared" si="313"/>
        <v>1</v>
      </c>
      <c r="W253" s="12" t="s">
        <v>40</v>
      </c>
      <c r="X253" s="12">
        <f t="shared" si="314"/>
        <v>1</v>
      </c>
      <c r="Y253" s="12" t="s">
        <v>40</v>
      </c>
      <c r="Z253" s="12">
        <f t="shared" si="315"/>
        <v>1</v>
      </c>
      <c r="AA253" s="12" t="s">
        <v>40</v>
      </c>
      <c r="AB253" s="24"/>
      <c r="AC253" s="24"/>
      <c r="AD253" s="24"/>
      <c r="AE253" s="24"/>
      <c r="AF253" s="12">
        <f t="shared" si="384"/>
        <v>11</v>
      </c>
      <c r="AG253" s="13">
        <f t="shared" si="385"/>
        <v>1</v>
      </c>
      <c r="AH253" s="24"/>
      <c r="AI253" s="24"/>
      <c r="AJ253" s="12">
        <f t="shared" si="357"/>
        <v>1</v>
      </c>
      <c r="AK253" s="12" t="s">
        <v>40</v>
      </c>
      <c r="AL253" s="12">
        <f t="shared" si="386"/>
        <v>1</v>
      </c>
      <c r="AM253" s="13">
        <f t="shared" si="387"/>
        <v>1</v>
      </c>
      <c r="AN253" s="14">
        <f t="shared" si="325"/>
        <v>1</v>
      </c>
      <c r="AO253" s="12" t="s">
        <v>40</v>
      </c>
      <c r="AP253" s="14">
        <f t="shared" si="317"/>
        <v>1</v>
      </c>
      <c r="AQ253" s="12" t="s">
        <v>339</v>
      </c>
      <c r="AR253" s="14">
        <f t="shared" si="318"/>
        <v>1</v>
      </c>
      <c r="AS253" s="12" t="s">
        <v>339</v>
      </c>
      <c r="AT253" s="14">
        <f t="shared" si="319"/>
        <v>1</v>
      </c>
      <c r="AU253" s="12" t="s">
        <v>339</v>
      </c>
      <c r="AV253" s="14">
        <f t="shared" si="320"/>
        <v>1</v>
      </c>
      <c r="AW253" s="12" t="s">
        <v>339</v>
      </c>
      <c r="AX253" s="14">
        <f t="shared" si="321"/>
        <v>5</v>
      </c>
      <c r="AY253" s="13">
        <f t="shared" si="376"/>
        <v>1</v>
      </c>
      <c r="AZ253" s="16">
        <f t="shared" si="341"/>
        <v>1</v>
      </c>
    </row>
    <row r="254" spans="2:53" ht="30" x14ac:dyDescent="0.3">
      <c r="B254" s="57">
        <v>250</v>
      </c>
      <c r="C254" s="32" t="s">
        <v>287</v>
      </c>
      <c r="D254" s="11" t="s">
        <v>306</v>
      </c>
      <c r="E254" s="12">
        <v>4</v>
      </c>
      <c r="F254" s="12">
        <f t="shared" si="305"/>
        <v>1</v>
      </c>
      <c r="G254" s="12" t="s">
        <v>40</v>
      </c>
      <c r="H254" s="12">
        <f t="shared" si="306"/>
        <v>0</v>
      </c>
      <c r="I254" s="12" t="s">
        <v>61</v>
      </c>
      <c r="J254" s="12">
        <f t="shared" si="307"/>
        <v>1</v>
      </c>
      <c r="K254" s="12" t="s">
        <v>40</v>
      </c>
      <c r="L254" s="12">
        <f t="shared" si="308"/>
        <v>1</v>
      </c>
      <c r="M254" s="12" t="s">
        <v>40</v>
      </c>
      <c r="N254" s="12">
        <f t="shared" si="309"/>
        <v>0</v>
      </c>
      <c r="O254" s="12" t="s">
        <v>61</v>
      </c>
      <c r="P254" s="12">
        <f t="shared" si="310"/>
        <v>0</v>
      </c>
      <c r="Q254" s="12" t="s">
        <v>61</v>
      </c>
      <c r="R254" s="12">
        <f t="shared" si="311"/>
        <v>0</v>
      </c>
      <c r="S254" s="12" t="s">
        <v>61</v>
      </c>
      <c r="T254" s="12">
        <f t="shared" si="312"/>
        <v>0</v>
      </c>
      <c r="U254" s="12" t="s">
        <v>61</v>
      </c>
      <c r="V254" s="12">
        <f t="shared" si="313"/>
        <v>0</v>
      </c>
      <c r="W254" s="12" t="s">
        <v>61</v>
      </c>
      <c r="X254" s="12">
        <f t="shared" si="314"/>
        <v>0</v>
      </c>
      <c r="Y254" s="12" t="s">
        <v>61</v>
      </c>
      <c r="Z254" s="12">
        <f t="shared" si="315"/>
        <v>0</v>
      </c>
      <c r="AA254" s="12" t="s">
        <v>61</v>
      </c>
      <c r="AB254" s="24"/>
      <c r="AC254" s="24"/>
      <c r="AD254" s="24"/>
      <c r="AE254" s="24"/>
      <c r="AF254" s="12">
        <f t="shared" si="384"/>
        <v>3</v>
      </c>
      <c r="AG254" s="13">
        <f t="shared" si="385"/>
        <v>0.27272727272727271</v>
      </c>
      <c r="AH254" s="24"/>
      <c r="AI254" s="24"/>
      <c r="AJ254" s="12">
        <f t="shared" si="357"/>
        <v>0</v>
      </c>
      <c r="AK254" s="12" t="s">
        <v>61</v>
      </c>
      <c r="AL254" s="12">
        <f t="shared" si="386"/>
        <v>0</v>
      </c>
      <c r="AM254" s="13">
        <f t="shared" si="387"/>
        <v>0</v>
      </c>
      <c r="AN254" s="14">
        <f t="shared" si="325"/>
        <v>0</v>
      </c>
      <c r="AO254" s="12" t="s">
        <v>61</v>
      </c>
      <c r="AP254" s="14">
        <f t="shared" si="317"/>
        <v>0</v>
      </c>
      <c r="AQ254" s="12" t="s">
        <v>61</v>
      </c>
      <c r="AR254" s="14">
        <f t="shared" si="318"/>
        <v>0</v>
      </c>
      <c r="AS254" s="12" t="s">
        <v>61</v>
      </c>
      <c r="AT254" s="14">
        <f t="shared" si="319"/>
        <v>0</v>
      </c>
      <c r="AU254" s="12" t="s">
        <v>61</v>
      </c>
      <c r="AV254" s="14">
        <f t="shared" si="320"/>
        <v>0</v>
      </c>
      <c r="AW254" s="12" t="s">
        <v>61</v>
      </c>
      <c r="AX254" s="14">
        <f t="shared" si="321"/>
        <v>0</v>
      </c>
      <c r="AY254" s="13">
        <f t="shared" si="376"/>
        <v>0</v>
      </c>
      <c r="AZ254" s="16">
        <f t="shared" si="341"/>
        <v>9.0909090909090898E-2</v>
      </c>
    </row>
    <row r="255" spans="2:53" ht="30" x14ac:dyDescent="0.3">
      <c r="B255" s="57">
        <v>251</v>
      </c>
      <c r="C255" s="32" t="s">
        <v>287</v>
      </c>
      <c r="D255" s="11" t="s">
        <v>307</v>
      </c>
      <c r="E255" s="12">
        <v>4</v>
      </c>
      <c r="F255" s="12">
        <f>IF(MID(TRIM(G255),1,2)="no",0,1)</f>
        <v>1</v>
      </c>
      <c r="G255" s="12" t="s">
        <v>40</v>
      </c>
      <c r="H255" s="12">
        <f>IF(MID(TRIM(I255),1,2)="no",0,1)</f>
        <v>1</v>
      </c>
      <c r="I255" s="12" t="s">
        <v>40</v>
      </c>
      <c r="J255" s="12">
        <f>IF(MID(TRIM(K255),1,2)="no",0,1)</f>
        <v>1</v>
      </c>
      <c r="K255" s="12" t="s">
        <v>40</v>
      </c>
      <c r="L255" s="12">
        <f>IF(MID(TRIM(M255),1,2)="no",0,1)</f>
        <v>1</v>
      </c>
      <c r="M255" s="12" t="s">
        <v>40</v>
      </c>
      <c r="N255" s="12">
        <f>IF(MID(TRIM(O255),1,2)="no",0,1)</f>
        <v>1</v>
      </c>
      <c r="O255" s="12" t="s">
        <v>40</v>
      </c>
      <c r="P255" s="12">
        <f>IF(MID(TRIM(Q255),1,2)="no",0,1)</f>
        <v>1</v>
      </c>
      <c r="Q255" s="12" t="s">
        <v>40</v>
      </c>
      <c r="R255" s="12">
        <f>IF(MID(TRIM(S255),1,2)="no",0,1)</f>
        <v>1</v>
      </c>
      <c r="S255" s="12" t="s">
        <v>40</v>
      </c>
      <c r="T255" s="12">
        <f>IF(MID(TRIM(U255),1,2)="no",0,1)</f>
        <v>1</v>
      </c>
      <c r="U255" s="12" t="s">
        <v>40</v>
      </c>
      <c r="V255" s="12">
        <f>IF(MID(TRIM(W255),1,2)="no",0,1)</f>
        <v>1</v>
      </c>
      <c r="W255" s="12" t="s">
        <v>40</v>
      </c>
      <c r="X255" s="12">
        <f>IF(MID(TRIM(Y255),1,2)="no",0,1)</f>
        <v>1</v>
      </c>
      <c r="Y255" s="12" t="s">
        <v>40</v>
      </c>
      <c r="Z255" s="12">
        <f>IF(MID(TRIM(AA255),1,2)="no",0,1)</f>
        <v>1</v>
      </c>
      <c r="AA255" s="12" t="s">
        <v>40</v>
      </c>
      <c r="AB255" s="24"/>
      <c r="AC255" s="24"/>
      <c r="AD255" s="24"/>
      <c r="AE255" s="24"/>
      <c r="AF255" s="12">
        <f t="shared" si="384"/>
        <v>11</v>
      </c>
      <c r="AG255" s="13">
        <f t="shared" si="385"/>
        <v>1</v>
      </c>
      <c r="AH255" s="24"/>
      <c r="AI255" s="24"/>
      <c r="AJ255" s="12">
        <f>IF(MID(TRIM(AK255),1,2)="no",0,1)</f>
        <v>1</v>
      </c>
      <c r="AK255" s="12" t="s">
        <v>40</v>
      </c>
      <c r="AL255" s="12">
        <f t="shared" si="386"/>
        <v>1</v>
      </c>
      <c r="AM255" s="13">
        <f t="shared" si="387"/>
        <v>1</v>
      </c>
      <c r="AN255" s="14">
        <f>IF(MID(TRIM(AO255),1,2)="no",0,1)</f>
        <v>1</v>
      </c>
      <c r="AO255" s="12" t="s">
        <v>40</v>
      </c>
      <c r="AP255" s="14">
        <f>IF(MID(TRIM(AQ255),1,2)="no",0,1)</f>
        <v>1</v>
      </c>
      <c r="AQ255" s="12" t="s">
        <v>339</v>
      </c>
      <c r="AR255" s="14">
        <f>IF(MID(TRIM(AS255),1,2)="no",0,1)</f>
        <v>0</v>
      </c>
      <c r="AS255" s="12" t="s">
        <v>61</v>
      </c>
      <c r="AT255" s="14">
        <f>IF(MID(TRIM(AU255),1,2)="no",0,1)</f>
        <v>1</v>
      </c>
      <c r="AU255" s="12" t="s">
        <v>339</v>
      </c>
      <c r="AV255" s="14">
        <f>IF(MID(TRIM(AW255),1,2)="no",0,1)</f>
        <v>0</v>
      </c>
      <c r="AW255" s="12" t="s">
        <v>61</v>
      </c>
      <c r="AX255" s="14">
        <f>AN255+AP255+AR255+AT255+AV255</f>
        <v>3</v>
      </c>
      <c r="AY255" s="13">
        <v>1</v>
      </c>
      <c r="AZ255" s="16">
        <f t="shared" si="341"/>
        <v>1</v>
      </c>
    </row>
    <row r="256" spans="2:53" ht="30" x14ac:dyDescent="0.3">
      <c r="B256" s="57">
        <v>252</v>
      </c>
      <c r="C256" s="32" t="s">
        <v>287</v>
      </c>
      <c r="D256" s="17" t="s">
        <v>308</v>
      </c>
      <c r="E256" s="18">
        <v>4</v>
      </c>
      <c r="F256" s="18">
        <f t="shared" si="305"/>
        <v>1</v>
      </c>
      <c r="G256" s="12" t="s">
        <v>40</v>
      </c>
      <c r="H256" s="18">
        <f t="shared" si="306"/>
        <v>1</v>
      </c>
      <c r="I256" s="12" t="s">
        <v>40</v>
      </c>
      <c r="J256" s="18">
        <f t="shared" si="307"/>
        <v>1</v>
      </c>
      <c r="K256" s="12" t="s">
        <v>40</v>
      </c>
      <c r="L256" s="18">
        <f t="shared" si="308"/>
        <v>1</v>
      </c>
      <c r="M256" s="12" t="s">
        <v>40</v>
      </c>
      <c r="N256" s="18">
        <f t="shared" si="309"/>
        <v>1</v>
      </c>
      <c r="O256" s="12" t="s">
        <v>40</v>
      </c>
      <c r="P256" s="18">
        <f t="shared" si="310"/>
        <v>1</v>
      </c>
      <c r="Q256" s="12" t="s">
        <v>40</v>
      </c>
      <c r="R256" s="18">
        <f t="shared" si="311"/>
        <v>0</v>
      </c>
      <c r="S256" s="12" t="s">
        <v>61</v>
      </c>
      <c r="T256" s="18">
        <f t="shared" si="312"/>
        <v>0</v>
      </c>
      <c r="U256" s="12" t="s">
        <v>61</v>
      </c>
      <c r="V256" s="18">
        <f t="shared" si="313"/>
        <v>1</v>
      </c>
      <c r="W256" s="12" t="s">
        <v>40</v>
      </c>
      <c r="X256" s="18">
        <f t="shared" si="314"/>
        <v>1</v>
      </c>
      <c r="Y256" s="12" t="s">
        <v>40</v>
      </c>
      <c r="Z256" s="18">
        <f t="shared" si="315"/>
        <v>1</v>
      </c>
      <c r="AA256" s="12" t="s">
        <v>40</v>
      </c>
      <c r="AB256" s="31"/>
      <c r="AC256" s="31"/>
      <c r="AD256" s="31"/>
      <c r="AE256" s="31"/>
      <c r="AF256" s="18">
        <f t="shared" si="384"/>
        <v>9</v>
      </c>
      <c r="AG256" s="19">
        <f t="shared" si="385"/>
        <v>0.81818181818181823</v>
      </c>
      <c r="AH256" s="31"/>
      <c r="AI256" s="31"/>
      <c r="AJ256" s="18">
        <f t="shared" si="357"/>
        <v>1</v>
      </c>
      <c r="AK256" s="12" t="s">
        <v>40</v>
      </c>
      <c r="AL256" s="18">
        <f t="shared" si="386"/>
        <v>1</v>
      </c>
      <c r="AM256" s="19">
        <f t="shared" si="387"/>
        <v>1</v>
      </c>
      <c r="AN256" s="20">
        <f t="shared" si="325"/>
        <v>1</v>
      </c>
      <c r="AO256" s="12" t="s">
        <v>40</v>
      </c>
      <c r="AP256" s="20">
        <f t="shared" si="317"/>
        <v>1</v>
      </c>
      <c r="AQ256" s="12" t="s">
        <v>339</v>
      </c>
      <c r="AR256" s="20">
        <f t="shared" si="318"/>
        <v>1</v>
      </c>
      <c r="AS256" s="12" t="s">
        <v>339</v>
      </c>
      <c r="AT256" s="20">
        <f t="shared" si="319"/>
        <v>1</v>
      </c>
      <c r="AU256" s="12" t="s">
        <v>339</v>
      </c>
      <c r="AV256" s="20">
        <f t="shared" si="320"/>
        <v>1</v>
      </c>
      <c r="AW256" s="12" t="s">
        <v>339</v>
      </c>
      <c r="AX256" s="20">
        <f t="shared" si="321"/>
        <v>5</v>
      </c>
      <c r="AY256" s="19">
        <f t="shared" si="376"/>
        <v>1</v>
      </c>
      <c r="AZ256" s="16">
        <f t="shared" si="341"/>
        <v>0.93939393939393945</v>
      </c>
    </row>
    <row r="257" spans="2:52" ht="30" x14ac:dyDescent="0.3">
      <c r="B257" s="57">
        <v>253</v>
      </c>
      <c r="C257" s="32" t="s">
        <v>287</v>
      </c>
      <c r="D257" s="11" t="s">
        <v>309</v>
      </c>
      <c r="E257" s="12">
        <v>4</v>
      </c>
      <c r="F257" s="12">
        <f t="shared" si="305"/>
        <v>1</v>
      </c>
      <c r="G257" s="12" t="s">
        <v>40</v>
      </c>
      <c r="H257" s="12">
        <f t="shared" si="306"/>
        <v>0</v>
      </c>
      <c r="I257" s="12" t="s">
        <v>61</v>
      </c>
      <c r="J257" s="12">
        <f t="shared" si="307"/>
        <v>0</v>
      </c>
      <c r="K257" s="12" t="s">
        <v>61</v>
      </c>
      <c r="L257" s="12">
        <f t="shared" si="308"/>
        <v>1</v>
      </c>
      <c r="M257" s="12" t="s">
        <v>40</v>
      </c>
      <c r="N257" s="12">
        <f t="shared" si="309"/>
        <v>0</v>
      </c>
      <c r="O257" s="12" t="s">
        <v>61</v>
      </c>
      <c r="P257" s="12">
        <f t="shared" si="310"/>
        <v>1</v>
      </c>
      <c r="Q257" s="12" t="s">
        <v>40</v>
      </c>
      <c r="R257" s="12">
        <f t="shared" si="311"/>
        <v>0</v>
      </c>
      <c r="S257" s="12" t="s">
        <v>61</v>
      </c>
      <c r="T257" s="12">
        <f t="shared" si="312"/>
        <v>0</v>
      </c>
      <c r="U257" s="12" t="s">
        <v>61</v>
      </c>
      <c r="V257" s="12">
        <f t="shared" si="313"/>
        <v>0</v>
      </c>
      <c r="W257" s="12" t="s">
        <v>61</v>
      </c>
      <c r="X257" s="12">
        <f t="shared" si="314"/>
        <v>1</v>
      </c>
      <c r="Y257" s="12" t="s">
        <v>40</v>
      </c>
      <c r="Z257" s="12">
        <f t="shared" si="315"/>
        <v>0</v>
      </c>
      <c r="AA257" s="12" t="s">
        <v>61</v>
      </c>
      <c r="AB257" s="24"/>
      <c r="AC257" s="24"/>
      <c r="AD257" s="24"/>
      <c r="AE257" s="24"/>
      <c r="AF257" s="12">
        <f t="shared" si="384"/>
        <v>4</v>
      </c>
      <c r="AG257" s="13">
        <f t="shared" si="385"/>
        <v>0.36363636363636365</v>
      </c>
      <c r="AH257" s="24"/>
      <c r="AI257" s="24"/>
      <c r="AJ257" s="12">
        <f t="shared" si="357"/>
        <v>0</v>
      </c>
      <c r="AK257" s="12" t="s">
        <v>61</v>
      </c>
      <c r="AL257" s="12">
        <f t="shared" si="386"/>
        <v>0</v>
      </c>
      <c r="AM257" s="13">
        <f t="shared" si="387"/>
        <v>0</v>
      </c>
      <c r="AN257" s="14">
        <f t="shared" si="325"/>
        <v>1</v>
      </c>
      <c r="AO257" s="12" t="s">
        <v>40</v>
      </c>
      <c r="AP257" s="14">
        <f t="shared" si="317"/>
        <v>0</v>
      </c>
      <c r="AQ257" s="12" t="s">
        <v>61</v>
      </c>
      <c r="AR257" s="14">
        <f t="shared" si="318"/>
        <v>1</v>
      </c>
      <c r="AS257" s="12" t="s">
        <v>339</v>
      </c>
      <c r="AT257" s="14">
        <f t="shared" si="319"/>
        <v>0</v>
      </c>
      <c r="AU257" s="12" t="s">
        <v>61</v>
      </c>
      <c r="AV257" s="14">
        <f t="shared" si="320"/>
        <v>1</v>
      </c>
      <c r="AW257" s="12" t="s">
        <v>339</v>
      </c>
      <c r="AX257" s="14">
        <f t="shared" si="321"/>
        <v>3</v>
      </c>
      <c r="AY257" s="13">
        <f t="shared" si="376"/>
        <v>0.6</v>
      </c>
      <c r="AZ257" s="16">
        <f t="shared" si="341"/>
        <v>0.32121212121212123</v>
      </c>
    </row>
    <row r="258" spans="2:52" ht="30" x14ac:dyDescent="0.3">
      <c r="B258" s="57">
        <v>254</v>
      </c>
      <c r="C258" s="32" t="s">
        <v>287</v>
      </c>
      <c r="D258" s="11" t="s">
        <v>310</v>
      </c>
      <c r="E258" s="12">
        <v>4</v>
      </c>
      <c r="F258" s="12">
        <f t="shared" si="305"/>
        <v>1</v>
      </c>
      <c r="G258" s="12" t="s">
        <v>40</v>
      </c>
      <c r="H258" s="12">
        <f t="shared" si="306"/>
        <v>1</v>
      </c>
      <c r="I258" s="12" t="s">
        <v>40</v>
      </c>
      <c r="J258" s="12">
        <f t="shared" si="307"/>
        <v>1</v>
      </c>
      <c r="K258" s="12" t="s">
        <v>40</v>
      </c>
      <c r="L258" s="12">
        <f t="shared" si="308"/>
        <v>1</v>
      </c>
      <c r="M258" s="12" t="s">
        <v>40</v>
      </c>
      <c r="N258" s="12">
        <f t="shared" si="309"/>
        <v>1</v>
      </c>
      <c r="O258" s="12" t="s">
        <v>40</v>
      </c>
      <c r="P258" s="12">
        <f t="shared" si="310"/>
        <v>1</v>
      </c>
      <c r="Q258" s="12" t="s">
        <v>40</v>
      </c>
      <c r="R258" s="12">
        <f t="shared" si="311"/>
        <v>1</v>
      </c>
      <c r="S258" s="12" t="s">
        <v>40</v>
      </c>
      <c r="T258" s="12">
        <f t="shared" si="312"/>
        <v>1</v>
      </c>
      <c r="U258" s="12" t="s">
        <v>40</v>
      </c>
      <c r="V258" s="12">
        <f t="shared" si="313"/>
        <v>1</v>
      </c>
      <c r="W258" s="12" t="s">
        <v>40</v>
      </c>
      <c r="X258" s="12">
        <f t="shared" si="314"/>
        <v>1</v>
      </c>
      <c r="Y258" s="12" t="s">
        <v>40</v>
      </c>
      <c r="Z258" s="12">
        <f t="shared" si="315"/>
        <v>1</v>
      </c>
      <c r="AA258" s="12" t="s">
        <v>40</v>
      </c>
      <c r="AB258" s="24"/>
      <c r="AC258" s="24"/>
      <c r="AD258" s="24"/>
      <c r="AE258" s="24"/>
      <c r="AF258" s="12">
        <f t="shared" si="384"/>
        <v>11</v>
      </c>
      <c r="AG258" s="13">
        <f t="shared" si="385"/>
        <v>1</v>
      </c>
      <c r="AH258" s="24"/>
      <c r="AI258" s="24"/>
      <c r="AJ258" s="12">
        <f t="shared" si="357"/>
        <v>1</v>
      </c>
      <c r="AK258" s="12" t="s">
        <v>40</v>
      </c>
      <c r="AL258" s="12">
        <f t="shared" si="386"/>
        <v>1</v>
      </c>
      <c r="AM258" s="13">
        <f t="shared" si="387"/>
        <v>1</v>
      </c>
      <c r="AN258" s="14">
        <f t="shared" si="325"/>
        <v>1</v>
      </c>
      <c r="AO258" s="12" t="s">
        <v>40</v>
      </c>
      <c r="AP258" s="14">
        <f t="shared" si="317"/>
        <v>1</v>
      </c>
      <c r="AQ258" s="12" t="s">
        <v>339</v>
      </c>
      <c r="AR258" s="14">
        <f t="shared" si="318"/>
        <v>1</v>
      </c>
      <c r="AS258" s="12" t="s">
        <v>339</v>
      </c>
      <c r="AT258" s="14">
        <f t="shared" si="319"/>
        <v>1</v>
      </c>
      <c r="AU258" s="12" t="s">
        <v>339</v>
      </c>
      <c r="AV258" s="14">
        <f t="shared" si="320"/>
        <v>1</v>
      </c>
      <c r="AW258" s="12" t="s">
        <v>339</v>
      </c>
      <c r="AX258" s="14">
        <f t="shared" si="321"/>
        <v>5</v>
      </c>
      <c r="AY258" s="13">
        <f t="shared" si="376"/>
        <v>1</v>
      </c>
      <c r="AZ258" s="16">
        <f t="shared" si="341"/>
        <v>1</v>
      </c>
    </row>
    <row r="259" spans="2:52" ht="30" x14ac:dyDescent="0.3">
      <c r="B259" s="57">
        <v>255</v>
      </c>
      <c r="C259" s="32" t="s">
        <v>287</v>
      </c>
      <c r="D259" s="11" t="s">
        <v>311</v>
      </c>
      <c r="E259" s="12">
        <v>4</v>
      </c>
      <c r="F259" s="12">
        <f t="shared" si="305"/>
        <v>1</v>
      </c>
      <c r="G259" s="12" t="s">
        <v>40</v>
      </c>
      <c r="H259" s="12">
        <f t="shared" si="306"/>
        <v>1</v>
      </c>
      <c r="I259" s="12" t="s">
        <v>40</v>
      </c>
      <c r="J259" s="12">
        <f t="shared" si="307"/>
        <v>1</v>
      </c>
      <c r="K259" s="12" t="s">
        <v>40</v>
      </c>
      <c r="L259" s="12">
        <f t="shared" si="308"/>
        <v>1</v>
      </c>
      <c r="M259" s="12" t="s">
        <v>40</v>
      </c>
      <c r="N259" s="12">
        <f t="shared" si="309"/>
        <v>1</v>
      </c>
      <c r="O259" s="12" t="s">
        <v>40</v>
      </c>
      <c r="P259" s="12">
        <f t="shared" si="310"/>
        <v>1</v>
      </c>
      <c r="Q259" s="12" t="s">
        <v>40</v>
      </c>
      <c r="R259" s="12">
        <f t="shared" si="311"/>
        <v>1</v>
      </c>
      <c r="S259" s="12" t="s">
        <v>40</v>
      </c>
      <c r="T259" s="12">
        <f t="shared" si="312"/>
        <v>1</v>
      </c>
      <c r="U259" s="12" t="s">
        <v>40</v>
      </c>
      <c r="V259" s="12">
        <f t="shared" si="313"/>
        <v>1</v>
      </c>
      <c r="W259" s="12" t="s">
        <v>40</v>
      </c>
      <c r="X259" s="12">
        <f t="shared" si="314"/>
        <v>1</v>
      </c>
      <c r="Y259" s="12" t="s">
        <v>40</v>
      </c>
      <c r="Z259" s="12">
        <f t="shared" si="315"/>
        <v>1</v>
      </c>
      <c r="AA259" s="12" t="s">
        <v>40</v>
      </c>
      <c r="AB259" s="24"/>
      <c r="AC259" s="24"/>
      <c r="AD259" s="24"/>
      <c r="AE259" s="24"/>
      <c r="AF259" s="12">
        <f t="shared" si="384"/>
        <v>11</v>
      </c>
      <c r="AG259" s="13">
        <f t="shared" si="385"/>
        <v>1</v>
      </c>
      <c r="AH259" s="24"/>
      <c r="AI259" s="24"/>
      <c r="AJ259" s="12">
        <f t="shared" si="357"/>
        <v>1</v>
      </c>
      <c r="AK259" s="12" t="s">
        <v>40</v>
      </c>
      <c r="AL259" s="12">
        <f t="shared" si="386"/>
        <v>1</v>
      </c>
      <c r="AM259" s="13">
        <f t="shared" si="387"/>
        <v>1</v>
      </c>
      <c r="AN259" s="14">
        <f t="shared" si="325"/>
        <v>1</v>
      </c>
      <c r="AO259" s="12" t="s">
        <v>40</v>
      </c>
      <c r="AP259" s="14">
        <f t="shared" si="317"/>
        <v>1</v>
      </c>
      <c r="AQ259" s="12" t="s">
        <v>339</v>
      </c>
      <c r="AR259" s="14">
        <f t="shared" si="318"/>
        <v>0</v>
      </c>
      <c r="AS259" s="12" t="s">
        <v>61</v>
      </c>
      <c r="AT259" s="14">
        <f t="shared" si="319"/>
        <v>1</v>
      </c>
      <c r="AU259" s="12" t="s">
        <v>339</v>
      </c>
      <c r="AV259" s="14">
        <f t="shared" si="320"/>
        <v>1</v>
      </c>
      <c r="AW259" s="12" t="s">
        <v>339</v>
      </c>
      <c r="AX259" s="14">
        <f t="shared" si="321"/>
        <v>4</v>
      </c>
      <c r="AY259" s="13">
        <f t="shared" si="376"/>
        <v>0.8</v>
      </c>
      <c r="AZ259" s="16">
        <f t="shared" si="341"/>
        <v>0.93333333333333324</v>
      </c>
    </row>
    <row r="260" spans="2:52" x14ac:dyDescent="0.3">
      <c r="B260" s="57">
        <v>256</v>
      </c>
      <c r="C260" s="32" t="s">
        <v>287</v>
      </c>
      <c r="D260" s="11" t="s">
        <v>312</v>
      </c>
      <c r="E260" s="12">
        <v>4</v>
      </c>
      <c r="F260" s="12">
        <f t="shared" si="305"/>
        <v>1</v>
      </c>
      <c r="G260" s="12" t="s">
        <v>40</v>
      </c>
      <c r="H260" s="12">
        <f t="shared" si="306"/>
        <v>1</v>
      </c>
      <c r="I260" s="12" t="s">
        <v>40</v>
      </c>
      <c r="J260" s="12">
        <f t="shared" si="307"/>
        <v>1</v>
      </c>
      <c r="K260" s="12" t="s">
        <v>40</v>
      </c>
      <c r="L260" s="12">
        <f t="shared" si="308"/>
        <v>1</v>
      </c>
      <c r="M260" s="12" t="s">
        <v>40</v>
      </c>
      <c r="N260" s="12">
        <f t="shared" si="309"/>
        <v>1</v>
      </c>
      <c r="O260" s="12" t="s">
        <v>40</v>
      </c>
      <c r="P260" s="12">
        <f t="shared" si="310"/>
        <v>1</v>
      </c>
      <c r="Q260" s="12" t="s">
        <v>40</v>
      </c>
      <c r="R260" s="12">
        <f t="shared" si="311"/>
        <v>1</v>
      </c>
      <c r="S260" s="12" t="s">
        <v>40</v>
      </c>
      <c r="T260" s="12">
        <f t="shared" si="312"/>
        <v>1</v>
      </c>
      <c r="U260" s="12" t="s">
        <v>40</v>
      </c>
      <c r="V260" s="12">
        <f t="shared" si="313"/>
        <v>1</v>
      </c>
      <c r="W260" s="12" t="s">
        <v>40</v>
      </c>
      <c r="X260" s="12">
        <f t="shared" si="314"/>
        <v>1</v>
      </c>
      <c r="Y260" s="12" t="s">
        <v>40</v>
      </c>
      <c r="Z260" s="12">
        <f t="shared" si="315"/>
        <v>1</v>
      </c>
      <c r="AA260" s="12" t="s">
        <v>40</v>
      </c>
      <c r="AB260" s="24"/>
      <c r="AC260" s="24"/>
      <c r="AD260" s="24"/>
      <c r="AE260" s="24"/>
      <c r="AF260" s="12">
        <f t="shared" si="384"/>
        <v>11</v>
      </c>
      <c r="AG260" s="13">
        <f t="shared" si="385"/>
        <v>1</v>
      </c>
      <c r="AH260" s="24"/>
      <c r="AI260" s="24"/>
      <c r="AJ260" s="12">
        <f t="shared" si="357"/>
        <v>1</v>
      </c>
      <c r="AK260" s="12" t="s">
        <v>40</v>
      </c>
      <c r="AL260" s="12">
        <f t="shared" si="386"/>
        <v>1</v>
      </c>
      <c r="AM260" s="13">
        <f t="shared" si="387"/>
        <v>1</v>
      </c>
      <c r="AN260" s="14">
        <f t="shared" si="325"/>
        <v>1</v>
      </c>
      <c r="AO260" s="12" t="s">
        <v>40</v>
      </c>
      <c r="AP260" s="14">
        <f t="shared" si="317"/>
        <v>1</v>
      </c>
      <c r="AQ260" s="12" t="s">
        <v>339</v>
      </c>
      <c r="AR260" s="14">
        <f t="shared" si="318"/>
        <v>1</v>
      </c>
      <c r="AS260" s="12" t="s">
        <v>339</v>
      </c>
      <c r="AT260" s="14">
        <f t="shared" si="319"/>
        <v>1</v>
      </c>
      <c r="AU260" s="12" t="s">
        <v>339</v>
      </c>
      <c r="AV260" s="14">
        <f t="shared" si="320"/>
        <v>1</v>
      </c>
      <c r="AW260" s="12" t="s">
        <v>339</v>
      </c>
      <c r="AX260" s="14">
        <f t="shared" si="321"/>
        <v>5</v>
      </c>
      <c r="AY260" s="13">
        <f t="shared" si="376"/>
        <v>1</v>
      </c>
      <c r="AZ260" s="16">
        <f t="shared" si="341"/>
        <v>1</v>
      </c>
    </row>
    <row r="261" spans="2:52" x14ac:dyDescent="0.3">
      <c r="B261" s="57">
        <v>257</v>
      </c>
      <c r="C261" s="32" t="s">
        <v>287</v>
      </c>
      <c r="D261" s="17" t="s">
        <v>313</v>
      </c>
      <c r="E261" s="18">
        <v>4</v>
      </c>
      <c r="F261" s="18">
        <f t="shared" si="305"/>
        <v>1</v>
      </c>
      <c r="G261" s="12" t="s">
        <v>40</v>
      </c>
      <c r="H261" s="18">
        <f t="shared" si="306"/>
        <v>1</v>
      </c>
      <c r="I261" s="12" t="s">
        <v>40</v>
      </c>
      <c r="J261" s="18">
        <f t="shared" si="307"/>
        <v>1</v>
      </c>
      <c r="K261" s="12" t="s">
        <v>40</v>
      </c>
      <c r="L261" s="18">
        <f t="shared" si="308"/>
        <v>1</v>
      </c>
      <c r="M261" s="12" t="s">
        <v>40</v>
      </c>
      <c r="N261" s="18">
        <f t="shared" si="309"/>
        <v>1</v>
      </c>
      <c r="O261" s="12" t="s">
        <v>40</v>
      </c>
      <c r="P261" s="18">
        <f t="shared" si="310"/>
        <v>1</v>
      </c>
      <c r="Q261" s="12" t="s">
        <v>40</v>
      </c>
      <c r="R261" s="18">
        <f t="shared" si="311"/>
        <v>1</v>
      </c>
      <c r="S261" s="12" t="s">
        <v>40</v>
      </c>
      <c r="T261" s="18">
        <f t="shared" si="312"/>
        <v>1</v>
      </c>
      <c r="U261" s="12" t="s">
        <v>40</v>
      </c>
      <c r="V261" s="18">
        <f t="shared" si="313"/>
        <v>1</v>
      </c>
      <c r="W261" s="12" t="s">
        <v>40</v>
      </c>
      <c r="X261" s="18">
        <f t="shared" si="314"/>
        <v>1</v>
      </c>
      <c r="Y261" s="12" t="s">
        <v>40</v>
      </c>
      <c r="Z261" s="18">
        <f t="shared" si="315"/>
        <v>1</v>
      </c>
      <c r="AA261" s="12" t="s">
        <v>40</v>
      </c>
      <c r="AB261" s="31"/>
      <c r="AC261" s="31"/>
      <c r="AD261" s="31"/>
      <c r="AE261" s="31"/>
      <c r="AF261" s="18">
        <f t="shared" si="384"/>
        <v>11</v>
      </c>
      <c r="AG261" s="19">
        <f t="shared" si="385"/>
        <v>1</v>
      </c>
      <c r="AH261" s="31"/>
      <c r="AI261" s="31"/>
      <c r="AJ261" s="18">
        <f t="shared" si="357"/>
        <v>1</v>
      </c>
      <c r="AK261" s="12" t="s">
        <v>40</v>
      </c>
      <c r="AL261" s="18">
        <f t="shared" si="386"/>
        <v>1</v>
      </c>
      <c r="AM261" s="19">
        <f t="shared" si="387"/>
        <v>1</v>
      </c>
      <c r="AN261" s="20">
        <f t="shared" si="325"/>
        <v>1</v>
      </c>
      <c r="AO261" s="12" t="s">
        <v>40</v>
      </c>
      <c r="AP261" s="20">
        <f t="shared" si="317"/>
        <v>1</v>
      </c>
      <c r="AQ261" s="12" t="s">
        <v>339</v>
      </c>
      <c r="AR261" s="20">
        <f t="shared" si="318"/>
        <v>1</v>
      </c>
      <c r="AS261" s="12" t="s">
        <v>339</v>
      </c>
      <c r="AT261" s="20">
        <f t="shared" si="319"/>
        <v>1</v>
      </c>
      <c r="AU261" s="12" t="s">
        <v>339</v>
      </c>
      <c r="AV261" s="20">
        <f t="shared" si="320"/>
        <v>1</v>
      </c>
      <c r="AW261" s="12" t="s">
        <v>339</v>
      </c>
      <c r="AX261" s="20">
        <f t="shared" si="321"/>
        <v>5</v>
      </c>
      <c r="AY261" s="19">
        <f t="shared" si="376"/>
        <v>1</v>
      </c>
      <c r="AZ261" s="16">
        <f t="shared" si="341"/>
        <v>1</v>
      </c>
    </row>
    <row r="262" spans="2:52" x14ac:dyDescent="0.3">
      <c r="B262" s="57">
        <v>258</v>
      </c>
      <c r="C262" s="32" t="s">
        <v>287</v>
      </c>
      <c r="D262" s="11" t="s">
        <v>314</v>
      </c>
      <c r="E262" s="12">
        <v>4</v>
      </c>
      <c r="F262" s="12">
        <f t="shared" si="305"/>
        <v>1</v>
      </c>
      <c r="G262" s="12" t="s">
        <v>40</v>
      </c>
      <c r="H262" s="12">
        <f t="shared" si="306"/>
        <v>1</v>
      </c>
      <c r="I262" s="12" t="s">
        <v>40</v>
      </c>
      <c r="J262" s="12">
        <f t="shared" si="307"/>
        <v>1</v>
      </c>
      <c r="K262" s="12" t="s">
        <v>40</v>
      </c>
      <c r="L262" s="12">
        <f t="shared" si="308"/>
        <v>1</v>
      </c>
      <c r="M262" s="12" t="s">
        <v>40</v>
      </c>
      <c r="N262" s="12">
        <f t="shared" si="309"/>
        <v>1</v>
      </c>
      <c r="O262" s="12" t="s">
        <v>40</v>
      </c>
      <c r="P262" s="12">
        <f t="shared" si="310"/>
        <v>1</v>
      </c>
      <c r="Q262" s="12" t="s">
        <v>40</v>
      </c>
      <c r="R262" s="12">
        <f t="shared" si="311"/>
        <v>1</v>
      </c>
      <c r="S262" s="12" t="s">
        <v>40</v>
      </c>
      <c r="T262" s="12">
        <f t="shared" si="312"/>
        <v>1</v>
      </c>
      <c r="U262" s="12" t="s">
        <v>40</v>
      </c>
      <c r="V262" s="12">
        <f t="shared" si="313"/>
        <v>1</v>
      </c>
      <c r="W262" s="12" t="s">
        <v>40</v>
      </c>
      <c r="X262" s="12">
        <f t="shared" si="314"/>
        <v>1</v>
      </c>
      <c r="Y262" s="12" t="s">
        <v>40</v>
      </c>
      <c r="Z262" s="12">
        <f t="shared" si="315"/>
        <v>1</v>
      </c>
      <c r="AA262" s="12" t="s">
        <v>40</v>
      </c>
      <c r="AB262" s="24"/>
      <c r="AC262" s="24"/>
      <c r="AD262" s="24"/>
      <c r="AE262" s="24"/>
      <c r="AF262" s="12">
        <f t="shared" si="384"/>
        <v>11</v>
      </c>
      <c r="AG262" s="13">
        <f t="shared" si="385"/>
        <v>1</v>
      </c>
      <c r="AH262" s="24"/>
      <c r="AI262" s="24"/>
      <c r="AJ262" s="12">
        <f t="shared" si="357"/>
        <v>1</v>
      </c>
      <c r="AK262" s="12" t="s">
        <v>40</v>
      </c>
      <c r="AL262" s="12">
        <f t="shared" si="386"/>
        <v>1</v>
      </c>
      <c r="AM262" s="13">
        <f t="shared" si="387"/>
        <v>1</v>
      </c>
      <c r="AN262" s="14">
        <f t="shared" si="325"/>
        <v>1</v>
      </c>
      <c r="AO262" s="12" t="s">
        <v>40</v>
      </c>
      <c r="AP262" s="14">
        <f t="shared" si="317"/>
        <v>1</v>
      </c>
      <c r="AQ262" s="12" t="s">
        <v>339</v>
      </c>
      <c r="AR262" s="14">
        <f t="shared" si="318"/>
        <v>1</v>
      </c>
      <c r="AS262" s="12" t="s">
        <v>339</v>
      </c>
      <c r="AT262" s="14">
        <f t="shared" si="319"/>
        <v>1</v>
      </c>
      <c r="AU262" s="12" t="s">
        <v>339</v>
      </c>
      <c r="AV262" s="14">
        <f t="shared" si="320"/>
        <v>1</v>
      </c>
      <c r="AW262" s="12" t="s">
        <v>339</v>
      </c>
      <c r="AX262" s="14">
        <f t="shared" si="321"/>
        <v>5</v>
      </c>
      <c r="AY262" s="13">
        <f t="shared" si="376"/>
        <v>1</v>
      </c>
      <c r="AZ262" s="16">
        <f t="shared" si="341"/>
        <v>1</v>
      </c>
    </row>
    <row r="263" spans="2:52" x14ac:dyDescent="0.3">
      <c r="B263" s="57">
        <v>259</v>
      </c>
      <c r="C263" s="32" t="s">
        <v>287</v>
      </c>
      <c r="D263" s="11" t="s">
        <v>315</v>
      </c>
      <c r="E263" s="12">
        <v>4</v>
      </c>
      <c r="F263" s="12">
        <f t="shared" ref="F263:F270" si="388">IF(MID(TRIM(G263),1,2)="no",0,1)</f>
        <v>1</v>
      </c>
      <c r="G263" s="12" t="s">
        <v>40</v>
      </c>
      <c r="H263" s="12">
        <f t="shared" ref="H263:H270" si="389">IF(MID(TRIM(I263),1,2)="no",0,1)</f>
        <v>1</v>
      </c>
      <c r="I263" s="12" t="s">
        <v>40</v>
      </c>
      <c r="J263" s="12">
        <f t="shared" ref="J263:J270" si="390">IF(MID(TRIM(K263),1,2)="no",0,1)</f>
        <v>1</v>
      </c>
      <c r="K263" s="12" t="s">
        <v>40</v>
      </c>
      <c r="L263" s="12">
        <f t="shared" ref="L263:L270" si="391">IF(MID(TRIM(M263),1,2)="no",0,1)</f>
        <v>1</v>
      </c>
      <c r="M263" s="12" t="s">
        <v>40</v>
      </c>
      <c r="N263" s="12">
        <f t="shared" ref="N263:N270" si="392">IF(MID(TRIM(O263),1,2)="no",0,1)</f>
        <v>1</v>
      </c>
      <c r="O263" s="12" t="s">
        <v>40</v>
      </c>
      <c r="P263" s="12">
        <f t="shared" ref="P263:P270" si="393">IF(MID(TRIM(Q263),1,2)="no",0,1)</f>
        <v>1</v>
      </c>
      <c r="Q263" s="12" t="s">
        <v>40</v>
      </c>
      <c r="R263" s="12">
        <f t="shared" ref="R263:R270" si="394">IF(MID(TRIM(S263),1,2)="no",0,1)</f>
        <v>1</v>
      </c>
      <c r="S263" s="12" t="s">
        <v>40</v>
      </c>
      <c r="T263" s="12">
        <f t="shared" ref="T263:T270" si="395">IF(MID(TRIM(U263),1,2)="no",0,1)</f>
        <v>1</v>
      </c>
      <c r="U263" s="12" t="s">
        <v>40</v>
      </c>
      <c r="V263" s="12">
        <f t="shared" ref="V263:V270" si="396">IF(MID(TRIM(W263),1,2)="no",0,1)</f>
        <v>1</v>
      </c>
      <c r="W263" s="12" t="s">
        <v>40</v>
      </c>
      <c r="X263" s="12">
        <f t="shared" ref="X263:X270" si="397">IF(MID(TRIM(Y263),1,2)="no",0,1)</f>
        <v>1</v>
      </c>
      <c r="Y263" s="12" t="s">
        <v>40</v>
      </c>
      <c r="Z263" s="12">
        <f t="shared" ref="Z263:Z270" si="398">IF(MID(TRIM(AA263),1,2)="no",0,1)</f>
        <v>1</v>
      </c>
      <c r="AA263" s="12" t="s">
        <v>40</v>
      </c>
      <c r="AB263" s="24"/>
      <c r="AC263" s="24"/>
      <c r="AD263" s="24"/>
      <c r="AE263" s="24"/>
      <c r="AF263" s="12">
        <f t="shared" si="384"/>
        <v>11</v>
      </c>
      <c r="AG263" s="13">
        <f t="shared" si="385"/>
        <v>1</v>
      </c>
      <c r="AH263" s="24"/>
      <c r="AI263" s="24"/>
      <c r="AJ263" s="12">
        <f t="shared" si="357"/>
        <v>1</v>
      </c>
      <c r="AK263" s="12" t="s">
        <v>40</v>
      </c>
      <c r="AL263" s="12">
        <f t="shared" si="386"/>
        <v>1</v>
      </c>
      <c r="AM263" s="13">
        <f t="shared" si="387"/>
        <v>1</v>
      </c>
      <c r="AN263" s="14">
        <f t="shared" si="325"/>
        <v>0</v>
      </c>
      <c r="AO263" s="12" t="s">
        <v>61</v>
      </c>
      <c r="AP263" s="14">
        <f t="shared" ref="AP263:AP270" si="399">IF(MID(TRIM(AQ263),1,2)="no",0,1)</f>
        <v>0</v>
      </c>
      <c r="AQ263" s="12" t="s">
        <v>61</v>
      </c>
      <c r="AR263" s="14">
        <f t="shared" ref="AR263:AR270" si="400">IF(MID(TRIM(AS263),1,2)="no",0,1)</f>
        <v>0</v>
      </c>
      <c r="AS263" s="12" t="s">
        <v>61</v>
      </c>
      <c r="AT263" s="14">
        <f t="shared" ref="AT263:AT270" si="401">IF(MID(TRIM(AU263),1,2)="no",0,1)</f>
        <v>0</v>
      </c>
      <c r="AU263" s="12" t="s">
        <v>61</v>
      </c>
      <c r="AV263" s="14">
        <f t="shared" ref="AV263:AV270" si="402">IF(MID(TRIM(AW263),1,2)="no",0,1)</f>
        <v>0</v>
      </c>
      <c r="AW263" s="12" t="s">
        <v>61</v>
      </c>
      <c r="AX263" s="14">
        <f t="shared" ref="AX263:AX270" si="403">AN263+AP263+AR263+AT263+AV263</f>
        <v>0</v>
      </c>
      <c r="AY263" s="13">
        <f t="shared" si="376"/>
        <v>0</v>
      </c>
      <c r="AZ263" s="16">
        <f t="shared" si="341"/>
        <v>0.66666666666666663</v>
      </c>
    </row>
    <row r="264" spans="2:52" x14ac:dyDescent="0.3">
      <c r="B264" s="57">
        <v>260</v>
      </c>
      <c r="C264" s="32" t="s">
        <v>287</v>
      </c>
      <c r="D264" s="11" t="s">
        <v>316</v>
      </c>
      <c r="E264" s="12">
        <v>4</v>
      </c>
      <c r="F264" s="12">
        <f t="shared" si="388"/>
        <v>1</v>
      </c>
      <c r="G264" s="12" t="s">
        <v>40</v>
      </c>
      <c r="H264" s="12">
        <f t="shared" si="389"/>
        <v>1</v>
      </c>
      <c r="I264" s="12" t="s">
        <v>40</v>
      </c>
      <c r="J264" s="12">
        <f t="shared" si="390"/>
        <v>1</v>
      </c>
      <c r="K264" s="12" t="s">
        <v>40</v>
      </c>
      <c r="L264" s="12">
        <f t="shared" si="391"/>
        <v>1</v>
      </c>
      <c r="M264" s="12" t="s">
        <v>40</v>
      </c>
      <c r="N264" s="12">
        <f t="shared" si="392"/>
        <v>1</v>
      </c>
      <c r="O264" s="12" t="s">
        <v>40</v>
      </c>
      <c r="P264" s="12">
        <f t="shared" si="393"/>
        <v>1</v>
      </c>
      <c r="Q264" s="12" t="s">
        <v>40</v>
      </c>
      <c r="R264" s="12">
        <f t="shared" si="394"/>
        <v>0</v>
      </c>
      <c r="S264" s="12" t="s">
        <v>61</v>
      </c>
      <c r="T264" s="12">
        <f t="shared" si="395"/>
        <v>0</v>
      </c>
      <c r="U264" s="12" t="s">
        <v>61</v>
      </c>
      <c r="V264" s="12">
        <f t="shared" si="396"/>
        <v>1</v>
      </c>
      <c r="W264" s="12" t="s">
        <v>40</v>
      </c>
      <c r="X264" s="12">
        <f t="shared" si="397"/>
        <v>1</v>
      </c>
      <c r="Y264" s="12" t="s">
        <v>40</v>
      </c>
      <c r="Z264" s="12">
        <f t="shared" si="398"/>
        <v>1</v>
      </c>
      <c r="AA264" s="12" t="s">
        <v>40</v>
      </c>
      <c r="AB264" s="24"/>
      <c r="AC264" s="24"/>
      <c r="AD264" s="24"/>
      <c r="AE264" s="24"/>
      <c r="AF264" s="12">
        <f t="shared" si="384"/>
        <v>9</v>
      </c>
      <c r="AG264" s="13">
        <f t="shared" si="385"/>
        <v>0.81818181818181823</v>
      </c>
      <c r="AH264" s="24"/>
      <c r="AI264" s="24"/>
      <c r="AJ264" s="12">
        <f t="shared" si="357"/>
        <v>1</v>
      </c>
      <c r="AK264" s="12" t="s">
        <v>40</v>
      </c>
      <c r="AL264" s="12">
        <f t="shared" si="386"/>
        <v>1</v>
      </c>
      <c r="AM264" s="13">
        <f t="shared" si="387"/>
        <v>1</v>
      </c>
      <c r="AN264" s="14">
        <f t="shared" si="325"/>
        <v>1</v>
      </c>
      <c r="AO264" s="12" t="s">
        <v>40</v>
      </c>
      <c r="AP264" s="14">
        <f t="shared" si="399"/>
        <v>1</v>
      </c>
      <c r="AQ264" s="12" t="s">
        <v>339</v>
      </c>
      <c r="AR264" s="14">
        <f t="shared" si="400"/>
        <v>1</v>
      </c>
      <c r="AS264" s="12" t="s">
        <v>339</v>
      </c>
      <c r="AT264" s="14">
        <f t="shared" si="401"/>
        <v>1</v>
      </c>
      <c r="AU264" s="12" t="s">
        <v>339</v>
      </c>
      <c r="AV264" s="14">
        <f t="shared" si="402"/>
        <v>1</v>
      </c>
      <c r="AW264" s="12" t="s">
        <v>339</v>
      </c>
      <c r="AX264" s="14">
        <f t="shared" si="403"/>
        <v>5</v>
      </c>
      <c r="AY264" s="13">
        <f t="shared" si="376"/>
        <v>1</v>
      </c>
      <c r="AZ264" s="16">
        <f t="shared" si="341"/>
        <v>0.93939393939393945</v>
      </c>
    </row>
    <row r="265" spans="2:52" ht="30" x14ac:dyDescent="0.3">
      <c r="B265" s="57">
        <v>261</v>
      </c>
      <c r="C265" s="32" t="s">
        <v>287</v>
      </c>
      <c r="D265" s="11" t="s">
        <v>317</v>
      </c>
      <c r="E265" s="12">
        <v>4</v>
      </c>
      <c r="F265" s="12">
        <f t="shared" si="388"/>
        <v>1</v>
      </c>
      <c r="G265" s="12" t="s">
        <v>40</v>
      </c>
      <c r="H265" s="12">
        <f t="shared" si="389"/>
        <v>1</v>
      </c>
      <c r="I265" s="12" t="s">
        <v>40</v>
      </c>
      <c r="J265" s="12">
        <f t="shared" si="390"/>
        <v>1</v>
      </c>
      <c r="K265" s="12" t="s">
        <v>40</v>
      </c>
      <c r="L265" s="12">
        <f t="shared" si="391"/>
        <v>1</v>
      </c>
      <c r="M265" s="12" t="s">
        <v>40</v>
      </c>
      <c r="N265" s="12">
        <f t="shared" si="392"/>
        <v>1</v>
      </c>
      <c r="O265" s="12" t="s">
        <v>40</v>
      </c>
      <c r="P265" s="12">
        <f t="shared" si="393"/>
        <v>1</v>
      </c>
      <c r="Q265" s="12" t="s">
        <v>40</v>
      </c>
      <c r="R265" s="12">
        <f t="shared" si="394"/>
        <v>1</v>
      </c>
      <c r="S265" s="12" t="s">
        <v>40</v>
      </c>
      <c r="T265" s="12">
        <f t="shared" si="395"/>
        <v>1</v>
      </c>
      <c r="U265" s="12" t="s">
        <v>40</v>
      </c>
      <c r="V265" s="12">
        <f t="shared" si="396"/>
        <v>1</v>
      </c>
      <c r="W265" s="12" t="s">
        <v>40</v>
      </c>
      <c r="X265" s="12">
        <f t="shared" si="397"/>
        <v>1</v>
      </c>
      <c r="Y265" s="12" t="s">
        <v>40</v>
      </c>
      <c r="Z265" s="12">
        <f t="shared" si="398"/>
        <v>1</v>
      </c>
      <c r="AA265" s="12" t="s">
        <v>40</v>
      </c>
      <c r="AB265" s="24"/>
      <c r="AC265" s="24"/>
      <c r="AD265" s="24"/>
      <c r="AE265" s="24"/>
      <c r="AF265" s="12">
        <f t="shared" si="384"/>
        <v>11</v>
      </c>
      <c r="AG265" s="13">
        <f t="shared" si="385"/>
        <v>1</v>
      </c>
      <c r="AH265" s="24"/>
      <c r="AI265" s="24"/>
      <c r="AJ265" s="12">
        <f t="shared" si="357"/>
        <v>1</v>
      </c>
      <c r="AK265" s="12" t="s">
        <v>40</v>
      </c>
      <c r="AL265" s="12">
        <f t="shared" si="386"/>
        <v>1</v>
      </c>
      <c r="AM265" s="13">
        <f t="shared" si="387"/>
        <v>1</v>
      </c>
      <c r="AN265" s="14">
        <f t="shared" si="325"/>
        <v>1</v>
      </c>
      <c r="AO265" s="12" t="s">
        <v>40</v>
      </c>
      <c r="AP265" s="14">
        <f t="shared" si="399"/>
        <v>1</v>
      </c>
      <c r="AQ265" s="12" t="s">
        <v>339</v>
      </c>
      <c r="AR265" s="14">
        <f t="shared" si="400"/>
        <v>1</v>
      </c>
      <c r="AS265" s="12" t="s">
        <v>339</v>
      </c>
      <c r="AT265" s="14">
        <f t="shared" si="401"/>
        <v>1</v>
      </c>
      <c r="AU265" s="12" t="s">
        <v>339</v>
      </c>
      <c r="AV265" s="14">
        <f t="shared" si="402"/>
        <v>1</v>
      </c>
      <c r="AW265" s="12" t="s">
        <v>339</v>
      </c>
      <c r="AX265" s="14">
        <f t="shared" si="403"/>
        <v>5</v>
      </c>
      <c r="AY265" s="13">
        <f t="shared" si="376"/>
        <v>1</v>
      </c>
      <c r="AZ265" s="16">
        <f t="shared" si="341"/>
        <v>1</v>
      </c>
    </row>
    <row r="266" spans="2:52" ht="30" x14ac:dyDescent="0.3">
      <c r="B266" s="57">
        <v>262</v>
      </c>
      <c r="C266" s="32" t="s">
        <v>287</v>
      </c>
      <c r="D266" s="11" t="s">
        <v>318</v>
      </c>
      <c r="E266" s="12">
        <v>4</v>
      </c>
      <c r="F266" s="12">
        <f t="shared" si="388"/>
        <v>1</v>
      </c>
      <c r="G266" s="12" t="s">
        <v>40</v>
      </c>
      <c r="H266" s="12">
        <f t="shared" si="389"/>
        <v>1</v>
      </c>
      <c r="I266" s="12" t="s">
        <v>40</v>
      </c>
      <c r="J266" s="12">
        <f t="shared" si="390"/>
        <v>1</v>
      </c>
      <c r="K266" s="12" t="s">
        <v>40</v>
      </c>
      <c r="L266" s="12">
        <f t="shared" si="391"/>
        <v>1</v>
      </c>
      <c r="M266" s="12" t="s">
        <v>40</v>
      </c>
      <c r="N266" s="12">
        <f t="shared" si="392"/>
        <v>1</v>
      </c>
      <c r="O266" s="12" t="s">
        <v>40</v>
      </c>
      <c r="P266" s="12">
        <f t="shared" si="393"/>
        <v>1</v>
      </c>
      <c r="Q266" s="12" t="s">
        <v>40</v>
      </c>
      <c r="R266" s="12">
        <f t="shared" si="394"/>
        <v>1</v>
      </c>
      <c r="S266" s="12" t="s">
        <v>40</v>
      </c>
      <c r="T266" s="12">
        <f t="shared" si="395"/>
        <v>1</v>
      </c>
      <c r="U266" s="12" t="s">
        <v>40</v>
      </c>
      <c r="V266" s="12">
        <f t="shared" si="396"/>
        <v>1</v>
      </c>
      <c r="W266" s="12" t="s">
        <v>40</v>
      </c>
      <c r="X266" s="12">
        <f t="shared" si="397"/>
        <v>1</v>
      </c>
      <c r="Y266" s="12" t="s">
        <v>40</v>
      </c>
      <c r="Z266" s="12">
        <f t="shared" si="398"/>
        <v>1</v>
      </c>
      <c r="AA266" s="12" t="s">
        <v>40</v>
      </c>
      <c r="AB266" s="24"/>
      <c r="AC266" s="24"/>
      <c r="AD266" s="24"/>
      <c r="AE266" s="24"/>
      <c r="AF266" s="12">
        <f t="shared" si="384"/>
        <v>11</v>
      </c>
      <c r="AG266" s="13">
        <f t="shared" si="385"/>
        <v>1</v>
      </c>
      <c r="AH266" s="24"/>
      <c r="AI266" s="24"/>
      <c r="AJ266" s="12">
        <f t="shared" si="357"/>
        <v>1</v>
      </c>
      <c r="AK266" s="12" t="s">
        <v>40</v>
      </c>
      <c r="AL266" s="12">
        <f t="shared" si="386"/>
        <v>1</v>
      </c>
      <c r="AM266" s="13">
        <f t="shared" si="387"/>
        <v>1</v>
      </c>
      <c r="AN266" s="14">
        <f t="shared" si="325"/>
        <v>1</v>
      </c>
      <c r="AO266" s="12" t="s">
        <v>40</v>
      </c>
      <c r="AP266" s="14">
        <f t="shared" si="399"/>
        <v>1</v>
      </c>
      <c r="AQ266" s="12" t="s">
        <v>339</v>
      </c>
      <c r="AR266" s="14">
        <f t="shared" si="400"/>
        <v>1</v>
      </c>
      <c r="AS266" s="12" t="s">
        <v>339</v>
      </c>
      <c r="AT266" s="14">
        <f t="shared" si="401"/>
        <v>1</v>
      </c>
      <c r="AU266" s="12" t="s">
        <v>339</v>
      </c>
      <c r="AV266" s="14">
        <f t="shared" si="402"/>
        <v>1</v>
      </c>
      <c r="AW266" s="12" t="s">
        <v>339</v>
      </c>
      <c r="AX266" s="14">
        <f t="shared" si="403"/>
        <v>5</v>
      </c>
      <c r="AY266" s="13">
        <f t="shared" si="376"/>
        <v>1</v>
      </c>
      <c r="AZ266" s="16">
        <f t="shared" si="341"/>
        <v>1</v>
      </c>
    </row>
    <row r="267" spans="2:52" ht="30" x14ac:dyDescent="0.3">
      <c r="B267" s="57">
        <v>263</v>
      </c>
      <c r="C267" s="32" t="s">
        <v>287</v>
      </c>
      <c r="D267" s="11" t="s">
        <v>319</v>
      </c>
      <c r="E267" s="12">
        <v>4</v>
      </c>
      <c r="F267" s="12">
        <f t="shared" si="388"/>
        <v>1</v>
      </c>
      <c r="G267" s="12" t="s">
        <v>40</v>
      </c>
      <c r="H267" s="12">
        <f t="shared" si="389"/>
        <v>1</v>
      </c>
      <c r="I267" s="12" t="s">
        <v>40</v>
      </c>
      <c r="J267" s="12">
        <f t="shared" si="390"/>
        <v>1</v>
      </c>
      <c r="K267" s="12" t="s">
        <v>40</v>
      </c>
      <c r="L267" s="12">
        <f t="shared" si="391"/>
        <v>1</v>
      </c>
      <c r="M267" s="12" t="s">
        <v>40</v>
      </c>
      <c r="N267" s="12">
        <f t="shared" si="392"/>
        <v>1</v>
      </c>
      <c r="O267" s="12" t="s">
        <v>40</v>
      </c>
      <c r="P267" s="12">
        <f t="shared" si="393"/>
        <v>1</v>
      </c>
      <c r="Q267" s="12" t="s">
        <v>40</v>
      </c>
      <c r="R267" s="12">
        <f t="shared" si="394"/>
        <v>1</v>
      </c>
      <c r="S267" s="12" t="s">
        <v>40</v>
      </c>
      <c r="T267" s="12">
        <f t="shared" si="395"/>
        <v>1</v>
      </c>
      <c r="U267" s="12" t="s">
        <v>40</v>
      </c>
      <c r="V267" s="12">
        <f t="shared" si="396"/>
        <v>1</v>
      </c>
      <c r="W267" s="12" t="s">
        <v>40</v>
      </c>
      <c r="X267" s="12">
        <f t="shared" si="397"/>
        <v>1</v>
      </c>
      <c r="Y267" s="12" t="s">
        <v>40</v>
      </c>
      <c r="Z267" s="12">
        <f t="shared" si="398"/>
        <v>1</v>
      </c>
      <c r="AA267" s="12" t="s">
        <v>40</v>
      </c>
      <c r="AB267" s="24"/>
      <c r="AC267" s="24"/>
      <c r="AD267" s="24"/>
      <c r="AE267" s="24"/>
      <c r="AF267" s="12">
        <f t="shared" si="384"/>
        <v>11</v>
      </c>
      <c r="AG267" s="13">
        <f t="shared" si="385"/>
        <v>1</v>
      </c>
      <c r="AH267" s="24"/>
      <c r="AI267" s="24"/>
      <c r="AJ267" s="12">
        <f t="shared" si="357"/>
        <v>1</v>
      </c>
      <c r="AK267" s="12" t="s">
        <v>40</v>
      </c>
      <c r="AL267" s="12">
        <f t="shared" si="386"/>
        <v>1</v>
      </c>
      <c r="AM267" s="13">
        <f t="shared" si="387"/>
        <v>1</v>
      </c>
      <c r="AN267" s="14">
        <f t="shared" si="325"/>
        <v>1</v>
      </c>
      <c r="AO267" s="12" t="s">
        <v>40</v>
      </c>
      <c r="AP267" s="14">
        <f t="shared" si="399"/>
        <v>1</v>
      </c>
      <c r="AQ267" s="12" t="s">
        <v>339</v>
      </c>
      <c r="AR267" s="14">
        <f t="shared" si="400"/>
        <v>1</v>
      </c>
      <c r="AS267" s="12" t="s">
        <v>339</v>
      </c>
      <c r="AT267" s="14">
        <f t="shared" si="401"/>
        <v>1</v>
      </c>
      <c r="AU267" s="12" t="s">
        <v>339</v>
      </c>
      <c r="AV267" s="14">
        <f t="shared" si="402"/>
        <v>1</v>
      </c>
      <c r="AW267" s="12" t="s">
        <v>339</v>
      </c>
      <c r="AX267" s="14">
        <f t="shared" si="403"/>
        <v>5</v>
      </c>
      <c r="AY267" s="13">
        <f t="shared" si="376"/>
        <v>1</v>
      </c>
      <c r="AZ267" s="16">
        <f t="shared" si="341"/>
        <v>1</v>
      </c>
    </row>
    <row r="268" spans="2:52" ht="45" x14ac:dyDescent="0.3">
      <c r="B268" s="57">
        <v>264</v>
      </c>
      <c r="C268" s="32" t="s">
        <v>287</v>
      </c>
      <c r="D268" s="11" t="s">
        <v>320</v>
      </c>
      <c r="E268" s="12">
        <v>4</v>
      </c>
      <c r="F268" s="12">
        <f t="shared" si="388"/>
        <v>1</v>
      </c>
      <c r="G268" s="12" t="s">
        <v>40</v>
      </c>
      <c r="H268" s="12">
        <f t="shared" si="389"/>
        <v>1</v>
      </c>
      <c r="I268" s="12" t="s">
        <v>40</v>
      </c>
      <c r="J268" s="12">
        <f t="shared" si="390"/>
        <v>1</v>
      </c>
      <c r="K268" s="12" t="s">
        <v>40</v>
      </c>
      <c r="L268" s="12">
        <f t="shared" si="391"/>
        <v>1</v>
      </c>
      <c r="M268" s="12" t="s">
        <v>40</v>
      </c>
      <c r="N268" s="12">
        <f t="shared" si="392"/>
        <v>0</v>
      </c>
      <c r="O268" s="12" t="s">
        <v>61</v>
      </c>
      <c r="P268" s="12">
        <f t="shared" si="393"/>
        <v>1</v>
      </c>
      <c r="Q268" s="12" t="s">
        <v>40</v>
      </c>
      <c r="R268" s="12">
        <f t="shared" si="394"/>
        <v>1</v>
      </c>
      <c r="S268" s="12" t="s">
        <v>40</v>
      </c>
      <c r="T268" s="12">
        <f t="shared" si="395"/>
        <v>1</v>
      </c>
      <c r="U268" s="12" t="s">
        <v>40</v>
      </c>
      <c r="V268" s="12">
        <f t="shared" si="396"/>
        <v>1</v>
      </c>
      <c r="W268" s="12" t="s">
        <v>40</v>
      </c>
      <c r="X268" s="12">
        <f t="shared" si="397"/>
        <v>1</v>
      </c>
      <c r="Y268" s="12" t="s">
        <v>40</v>
      </c>
      <c r="Z268" s="12">
        <f t="shared" si="398"/>
        <v>1</v>
      </c>
      <c r="AA268" s="12" t="s">
        <v>40</v>
      </c>
      <c r="AB268" s="24"/>
      <c r="AC268" s="24"/>
      <c r="AD268" s="24"/>
      <c r="AE268" s="24"/>
      <c r="AF268" s="12">
        <f t="shared" si="384"/>
        <v>10</v>
      </c>
      <c r="AG268" s="13">
        <f t="shared" si="385"/>
        <v>0.90909090909090906</v>
      </c>
      <c r="AH268" s="24"/>
      <c r="AI268" s="24"/>
      <c r="AJ268" s="12">
        <f t="shared" si="357"/>
        <v>1</v>
      </c>
      <c r="AK268" s="12" t="s">
        <v>40</v>
      </c>
      <c r="AL268" s="12">
        <f t="shared" si="386"/>
        <v>1</v>
      </c>
      <c r="AM268" s="13">
        <f t="shared" si="387"/>
        <v>1</v>
      </c>
      <c r="AN268" s="14">
        <f t="shared" si="325"/>
        <v>1</v>
      </c>
      <c r="AO268" s="12" t="s">
        <v>40</v>
      </c>
      <c r="AP268" s="14">
        <f t="shared" si="399"/>
        <v>1</v>
      </c>
      <c r="AQ268" s="12" t="s">
        <v>339</v>
      </c>
      <c r="AR268" s="14">
        <f t="shared" si="400"/>
        <v>1</v>
      </c>
      <c r="AS268" s="12" t="s">
        <v>339</v>
      </c>
      <c r="AT268" s="14">
        <f t="shared" si="401"/>
        <v>1</v>
      </c>
      <c r="AU268" s="12" t="s">
        <v>339</v>
      </c>
      <c r="AV268" s="14">
        <f t="shared" si="402"/>
        <v>1</v>
      </c>
      <c r="AW268" s="12" t="s">
        <v>339</v>
      </c>
      <c r="AX268" s="14">
        <f t="shared" si="403"/>
        <v>5</v>
      </c>
      <c r="AY268" s="13">
        <f t="shared" si="376"/>
        <v>1</v>
      </c>
      <c r="AZ268" s="16">
        <f t="shared" si="341"/>
        <v>0.96969696969696972</v>
      </c>
    </row>
    <row r="269" spans="2:52" x14ac:dyDescent="0.3">
      <c r="B269" s="57">
        <v>265</v>
      </c>
      <c r="C269" s="32" t="s">
        <v>287</v>
      </c>
      <c r="D269" s="11" t="s">
        <v>321</v>
      </c>
      <c r="E269" s="12">
        <v>4</v>
      </c>
      <c r="F269" s="12">
        <f t="shared" si="388"/>
        <v>1</v>
      </c>
      <c r="G269" s="12" t="s">
        <v>40</v>
      </c>
      <c r="H269" s="12">
        <f t="shared" si="389"/>
        <v>1</v>
      </c>
      <c r="I269" s="12" t="s">
        <v>40</v>
      </c>
      <c r="J269" s="12">
        <f t="shared" si="390"/>
        <v>1</v>
      </c>
      <c r="K269" s="12" t="s">
        <v>40</v>
      </c>
      <c r="L269" s="12">
        <f t="shared" si="391"/>
        <v>1</v>
      </c>
      <c r="M269" s="12" t="s">
        <v>40</v>
      </c>
      <c r="N269" s="12">
        <f t="shared" si="392"/>
        <v>1</v>
      </c>
      <c r="O269" s="12" t="s">
        <v>40</v>
      </c>
      <c r="P269" s="12">
        <f t="shared" si="393"/>
        <v>1</v>
      </c>
      <c r="Q269" s="12" t="s">
        <v>40</v>
      </c>
      <c r="R269" s="12">
        <f t="shared" si="394"/>
        <v>0</v>
      </c>
      <c r="S269" s="12" t="s">
        <v>61</v>
      </c>
      <c r="T269" s="12">
        <f t="shared" si="395"/>
        <v>1</v>
      </c>
      <c r="U269" s="12" t="s">
        <v>40</v>
      </c>
      <c r="V269" s="12">
        <f t="shared" si="396"/>
        <v>1</v>
      </c>
      <c r="W269" s="12" t="s">
        <v>40</v>
      </c>
      <c r="X269" s="12">
        <f t="shared" si="397"/>
        <v>1</v>
      </c>
      <c r="Y269" s="12" t="s">
        <v>40</v>
      </c>
      <c r="Z269" s="12">
        <f t="shared" si="398"/>
        <v>0</v>
      </c>
      <c r="AA269" s="12" t="s">
        <v>61</v>
      </c>
      <c r="AB269" s="24"/>
      <c r="AC269" s="24"/>
      <c r="AD269" s="24"/>
      <c r="AE269" s="24"/>
      <c r="AF269" s="12">
        <f t="shared" si="384"/>
        <v>9</v>
      </c>
      <c r="AG269" s="13">
        <f t="shared" si="385"/>
        <v>0.81818181818181823</v>
      </c>
      <c r="AH269" s="24"/>
      <c r="AI269" s="24"/>
      <c r="AJ269" s="12">
        <f t="shared" si="357"/>
        <v>1</v>
      </c>
      <c r="AK269" s="12" t="s">
        <v>40</v>
      </c>
      <c r="AL269" s="12">
        <f t="shared" si="386"/>
        <v>1</v>
      </c>
      <c r="AM269" s="13">
        <f t="shared" si="387"/>
        <v>1</v>
      </c>
      <c r="AN269" s="14">
        <f t="shared" si="325"/>
        <v>1</v>
      </c>
      <c r="AO269" s="12" t="s">
        <v>40</v>
      </c>
      <c r="AP269" s="14">
        <f t="shared" si="399"/>
        <v>0</v>
      </c>
      <c r="AQ269" s="12" t="s">
        <v>61</v>
      </c>
      <c r="AR269" s="14">
        <f t="shared" si="400"/>
        <v>1</v>
      </c>
      <c r="AS269" s="12" t="s">
        <v>339</v>
      </c>
      <c r="AT269" s="14">
        <f t="shared" si="401"/>
        <v>1</v>
      </c>
      <c r="AU269" s="12" t="s">
        <v>339</v>
      </c>
      <c r="AV269" s="14">
        <f t="shared" si="402"/>
        <v>0</v>
      </c>
      <c r="AW269" s="12" t="s">
        <v>61</v>
      </c>
      <c r="AX269" s="14">
        <f t="shared" si="403"/>
        <v>3</v>
      </c>
      <c r="AY269" s="13">
        <f t="shared" si="376"/>
        <v>0.6</v>
      </c>
      <c r="AZ269" s="16">
        <f t="shared" si="341"/>
        <v>0.80606060606060614</v>
      </c>
    </row>
    <row r="270" spans="2:52" x14ac:dyDescent="0.3">
      <c r="B270" s="57">
        <v>266</v>
      </c>
      <c r="C270" s="32" t="s">
        <v>287</v>
      </c>
      <c r="D270" s="11" t="s">
        <v>322</v>
      </c>
      <c r="E270" s="12">
        <v>4</v>
      </c>
      <c r="F270" s="12">
        <f t="shared" si="388"/>
        <v>1</v>
      </c>
      <c r="G270" s="12" t="s">
        <v>40</v>
      </c>
      <c r="H270" s="12">
        <f t="shared" si="389"/>
        <v>1</v>
      </c>
      <c r="I270" s="12" t="s">
        <v>40</v>
      </c>
      <c r="J270" s="12">
        <f t="shared" si="390"/>
        <v>1</v>
      </c>
      <c r="K270" s="12" t="s">
        <v>40</v>
      </c>
      <c r="L270" s="12">
        <f t="shared" si="391"/>
        <v>1</v>
      </c>
      <c r="M270" s="12" t="s">
        <v>40</v>
      </c>
      <c r="N270" s="12">
        <f t="shared" si="392"/>
        <v>1</v>
      </c>
      <c r="O270" s="12" t="s">
        <v>40</v>
      </c>
      <c r="P270" s="12">
        <f t="shared" si="393"/>
        <v>1</v>
      </c>
      <c r="Q270" s="12" t="s">
        <v>40</v>
      </c>
      <c r="R270" s="12">
        <f t="shared" si="394"/>
        <v>1</v>
      </c>
      <c r="S270" s="12" t="s">
        <v>40</v>
      </c>
      <c r="T270" s="12">
        <f t="shared" si="395"/>
        <v>1</v>
      </c>
      <c r="U270" s="12" t="s">
        <v>40</v>
      </c>
      <c r="V270" s="12">
        <f t="shared" si="396"/>
        <v>0</v>
      </c>
      <c r="W270" s="12" t="s">
        <v>61</v>
      </c>
      <c r="X270" s="12">
        <f t="shared" si="397"/>
        <v>1</v>
      </c>
      <c r="Y270" s="12" t="s">
        <v>40</v>
      </c>
      <c r="Z270" s="12">
        <f t="shared" si="398"/>
        <v>1</v>
      </c>
      <c r="AA270" s="12" t="s">
        <v>40</v>
      </c>
      <c r="AB270" s="24"/>
      <c r="AC270" s="24"/>
      <c r="AD270" s="24"/>
      <c r="AE270" s="24"/>
      <c r="AF270" s="12">
        <f t="shared" si="384"/>
        <v>10</v>
      </c>
      <c r="AG270" s="13">
        <f t="shared" si="385"/>
        <v>0.90909090909090906</v>
      </c>
      <c r="AH270" s="24"/>
      <c r="AI270" s="24"/>
      <c r="AJ270" s="12">
        <f t="shared" si="357"/>
        <v>0</v>
      </c>
      <c r="AK270" s="12" t="s">
        <v>61</v>
      </c>
      <c r="AL270" s="12">
        <f t="shared" si="386"/>
        <v>0</v>
      </c>
      <c r="AM270" s="13">
        <f t="shared" si="387"/>
        <v>0</v>
      </c>
      <c r="AN270" s="14">
        <f t="shared" ref="AN270" si="404">IF(MID(TRIM(AO270),1,2)="no",0,1)</f>
        <v>1</v>
      </c>
      <c r="AO270" s="12" t="s">
        <v>40</v>
      </c>
      <c r="AP270" s="14">
        <f t="shared" si="399"/>
        <v>1</v>
      </c>
      <c r="AQ270" s="12" t="s">
        <v>339</v>
      </c>
      <c r="AR270" s="14">
        <f t="shared" si="400"/>
        <v>1</v>
      </c>
      <c r="AS270" s="12" t="s">
        <v>339</v>
      </c>
      <c r="AT270" s="14">
        <f t="shared" si="401"/>
        <v>1</v>
      </c>
      <c r="AU270" s="12" t="s">
        <v>339</v>
      </c>
      <c r="AV270" s="14">
        <f t="shared" si="402"/>
        <v>1</v>
      </c>
      <c r="AW270" s="12" t="s">
        <v>339</v>
      </c>
      <c r="AX270" s="14">
        <f t="shared" si="403"/>
        <v>5</v>
      </c>
      <c r="AY270" s="13">
        <f t="shared" si="376"/>
        <v>1</v>
      </c>
      <c r="AZ270" s="16">
        <f t="shared" si="341"/>
        <v>0.63636363636363635</v>
      </c>
    </row>
    <row r="271" spans="2:52" x14ac:dyDescent="0.3">
      <c r="B271" s="57">
        <v>267</v>
      </c>
      <c r="C271" s="32" t="s">
        <v>323</v>
      </c>
      <c r="D271" s="34" t="s">
        <v>324</v>
      </c>
      <c r="E271" s="12">
        <v>1</v>
      </c>
      <c r="F271" s="12">
        <f>IF(MID(TRIM(G271),1,2)="no",0,1)</f>
        <v>1</v>
      </c>
      <c r="G271" s="12" t="s">
        <v>40</v>
      </c>
      <c r="H271" s="12">
        <f>IF(MID(TRIM(I271),1,2)="no",0,1)</f>
        <v>1</v>
      </c>
      <c r="I271" s="12" t="s">
        <v>40</v>
      </c>
      <c r="J271" s="12">
        <f>IF(MID(TRIM(K271),1,2)="no",0,1)</f>
        <v>1</v>
      </c>
      <c r="K271" s="12" t="s">
        <v>40</v>
      </c>
      <c r="L271" s="12">
        <f>IF(MID(TRIM(M271),1,2)="no",0,1)</f>
        <v>1</v>
      </c>
      <c r="M271" s="12" t="s">
        <v>40</v>
      </c>
      <c r="N271" s="12">
        <f>IF(MID(TRIM(O271),1,2)="no",0,1)</f>
        <v>1</v>
      </c>
      <c r="O271" s="12" t="s">
        <v>40</v>
      </c>
      <c r="P271" s="12">
        <f>IF(MID(TRIM(Q271),1,2)="no",0,1)</f>
        <v>1</v>
      </c>
      <c r="Q271" s="12" t="s">
        <v>40</v>
      </c>
      <c r="R271" s="12">
        <f>IF(MID(TRIM(S271),1,2)="no",0,1)</f>
        <v>1</v>
      </c>
      <c r="S271" s="12" t="s">
        <v>40</v>
      </c>
      <c r="T271" s="12">
        <f>IF(MID(TRIM(U271),1,2)="no",0,1)</f>
        <v>1</v>
      </c>
      <c r="U271" s="12" t="s">
        <v>40</v>
      </c>
      <c r="V271" s="12">
        <f>IF(MID(TRIM(W271),1,2)="no",0,1)</f>
        <v>1</v>
      </c>
      <c r="W271" s="12" t="s">
        <v>40</v>
      </c>
      <c r="X271" s="12">
        <f>IF(MID(TRIM(Y271),1,2)="no",0,1)</f>
        <v>1</v>
      </c>
      <c r="Y271" s="12" t="s">
        <v>40</v>
      </c>
      <c r="Z271" s="12">
        <f>IF(MID(TRIM(AA271),1,2)="no",0,1)</f>
        <v>1</v>
      </c>
      <c r="AA271" s="12" t="s">
        <v>40</v>
      </c>
      <c r="AB271" s="12">
        <f>IF(MID(TRIM(AC271),1,2)="no",0,1)</f>
        <v>1</v>
      </c>
      <c r="AC271" s="12" t="s">
        <v>40</v>
      </c>
      <c r="AD271" s="12">
        <f>IF(MID(TRIM(AE271),1,2)="no",0,1)</f>
        <v>1</v>
      </c>
      <c r="AE271" s="12" t="s">
        <v>40</v>
      </c>
      <c r="AF271" s="12">
        <f>F271+H271+J271+L271+N271+P271+R271+T271+V271+X271+Z271+AB271+AD271</f>
        <v>13</v>
      </c>
      <c r="AG271" s="13">
        <f>AF271/13</f>
        <v>1</v>
      </c>
      <c r="AH271" s="12">
        <f>IF(MID(TRIM(AI271),1,2)="no",0,1)</f>
        <v>1</v>
      </c>
      <c r="AI271" s="12" t="s">
        <v>40</v>
      </c>
      <c r="AJ271" s="12">
        <f>IF(MID(TRIM(AK271),1,2)="no",0,1)</f>
        <v>1</v>
      </c>
      <c r="AK271" s="12" t="s">
        <v>40</v>
      </c>
      <c r="AL271" s="12">
        <f>+AH271+AJ271</f>
        <v>2</v>
      </c>
      <c r="AM271" s="13">
        <f>AL271/2</f>
        <v>1</v>
      </c>
      <c r="AN271" s="14">
        <f>IF(MID(TRIM(AO271),1,2)="no",0,1)</f>
        <v>1</v>
      </c>
      <c r="AO271" s="12" t="s">
        <v>40</v>
      </c>
      <c r="AP271" s="14">
        <f>IF(MID(TRIM(AQ271),1,2)="no",0,1)</f>
        <v>1</v>
      </c>
      <c r="AQ271" s="12" t="s">
        <v>339</v>
      </c>
      <c r="AR271" s="14">
        <f>IF(MID(TRIM(AS271),1,2)="no",0,1)</f>
        <v>1</v>
      </c>
      <c r="AS271" s="12" t="s">
        <v>339</v>
      </c>
      <c r="AT271" s="14">
        <f>IF(MID(TRIM(AU271),1,2)="no",0,1)</f>
        <v>1</v>
      </c>
      <c r="AU271" s="12" t="s">
        <v>339</v>
      </c>
      <c r="AV271" s="14">
        <f>IF(MID(TRIM(AW271),1,2)="no",0,1)</f>
        <v>1</v>
      </c>
      <c r="AW271" s="12" t="s">
        <v>339</v>
      </c>
      <c r="AX271" s="14">
        <f>AN271+AP271+AR271+AT271+AV271</f>
        <v>5</v>
      </c>
      <c r="AY271" s="15">
        <f>AX271/5</f>
        <v>1</v>
      </c>
      <c r="AZ271" s="16">
        <f t="shared" si="341"/>
        <v>1</v>
      </c>
    </row>
    <row r="272" spans="2:52" x14ac:dyDescent="0.3">
      <c r="B272" s="57">
        <v>268</v>
      </c>
      <c r="C272" s="32" t="s">
        <v>323</v>
      </c>
      <c r="D272" s="34" t="s">
        <v>325</v>
      </c>
      <c r="E272" s="12">
        <v>4</v>
      </c>
      <c r="F272" s="12">
        <f>IF(MID(TRIM(G272),1,2)="no",0,1)</f>
        <v>1</v>
      </c>
      <c r="G272" s="12" t="s">
        <v>40</v>
      </c>
      <c r="H272" s="12">
        <f>IF(MID(TRIM(I272),1,2)="no",0,1)</f>
        <v>1</v>
      </c>
      <c r="I272" s="12" t="s">
        <v>40</v>
      </c>
      <c r="J272" s="12">
        <f>IF(MID(TRIM(K272),1,2)="no",0,1)</f>
        <v>1</v>
      </c>
      <c r="K272" s="12" t="s">
        <v>40</v>
      </c>
      <c r="L272" s="12">
        <f>IF(MID(TRIM(M272),1,2)="no",0,1)</f>
        <v>1</v>
      </c>
      <c r="M272" s="12" t="s">
        <v>40</v>
      </c>
      <c r="N272" s="12">
        <f>IF(MID(TRIM(O272),1,2)="no",0,1)</f>
        <v>1</v>
      </c>
      <c r="O272" s="12" t="s">
        <v>40</v>
      </c>
      <c r="P272" s="12">
        <f>IF(MID(TRIM(Q272),1,2)="no",0,1)</f>
        <v>1</v>
      </c>
      <c r="Q272" s="12" t="s">
        <v>40</v>
      </c>
      <c r="R272" s="12">
        <f>IF(MID(TRIM(S272),1,2)="no",0,1)</f>
        <v>1</v>
      </c>
      <c r="S272" s="12" t="s">
        <v>40</v>
      </c>
      <c r="T272" s="12">
        <f>IF(MID(TRIM(U272),1,2)="no",0,1)</f>
        <v>1</v>
      </c>
      <c r="U272" s="12" t="s">
        <v>40</v>
      </c>
      <c r="V272" s="12">
        <f>IF(MID(TRIM(W272),1,2)="no",0,1)</f>
        <v>1</v>
      </c>
      <c r="W272" s="12" t="s">
        <v>40</v>
      </c>
      <c r="X272" s="12">
        <f>IF(MID(TRIM(Y272),1,2)="no",0,1)</f>
        <v>1</v>
      </c>
      <c r="Y272" s="12" t="s">
        <v>40</v>
      </c>
      <c r="Z272" s="12">
        <f>IF(MID(TRIM(AA272),1,2)="no",0,1)</f>
        <v>1</v>
      </c>
      <c r="AA272" s="12" t="s">
        <v>40</v>
      </c>
      <c r="AB272" s="24"/>
      <c r="AC272" s="24"/>
      <c r="AD272" s="24"/>
      <c r="AE272" s="24"/>
      <c r="AF272" s="12">
        <f>F272+H272+J272+L272+N272+P272+R272+T272+V272+X272+Z272</f>
        <v>11</v>
      </c>
      <c r="AG272" s="13">
        <f>AF272/11</f>
        <v>1</v>
      </c>
      <c r="AH272" s="24"/>
      <c r="AI272" s="24"/>
      <c r="AJ272" s="12">
        <f>IF(MID(TRIM(AK272),1,2)="no",0,1)</f>
        <v>1</v>
      </c>
      <c r="AK272" s="12" t="s">
        <v>40</v>
      </c>
      <c r="AL272" s="12">
        <f>+AJ272</f>
        <v>1</v>
      </c>
      <c r="AM272" s="13">
        <f>AL272/1</f>
        <v>1</v>
      </c>
      <c r="AN272" s="14">
        <f>IF(MID(TRIM(AO272),1,2)="no",0,1)</f>
        <v>1</v>
      </c>
      <c r="AO272" s="12" t="s">
        <v>40</v>
      </c>
      <c r="AP272" s="14">
        <f>IF(MID(TRIM(AQ272),1,2)="no",0,1)</f>
        <v>1</v>
      </c>
      <c r="AQ272" s="12" t="s">
        <v>339</v>
      </c>
      <c r="AR272" s="14">
        <f>IF(MID(TRIM(AS272),1,2)="no",0,1)</f>
        <v>1</v>
      </c>
      <c r="AS272" s="12" t="s">
        <v>339</v>
      </c>
      <c r="AT272" s="14">
        <f>IF(MID(TRIM(AU272),1,2)="no",0,1)</f>
        <v>1</v>
      </c>
      <c r="AU272" s="12" t="s">
        <v>339</v>
      </c>
      <c r="AV272" s="14">
        <f>IF(MID(TRIM(AW272),1,2)="no",0,1)</f>
        <v>1</v>
      </c>
      <c r="AW272" s="12" t="s">
        <v>339</v>
      </c>
      <c r="AX272" s="14">
        <f>AN272+AP272+AR272+AT272+AV272</f>
        <v>5</v>
      </c>
      <c r="AY272" s="15">
        <f>AX272/5</f>
        <v>1</v>
      </c>
      <c r="AZ272" s="16">
        <f t="shared" si="341"/>
        <v>1</v>
      </c>
    </row>
    <row r="273" spans="1:53" x14ac:dyDescent="0.3">
      <c r="B273" s="57">
        <v>269</v>
      </c>
      <c r="C273" s="32" t="s">
        <v>323</v>
      </c>
      <c r="D273" s="34" t="s">
        <v>326</v>
      </c>
      <c r="E273" s="12">
        <v>4</v>
      </c>
      <c r="F273" s="12">
        <f>IF(MID(TRIM(G273),1,2)="no",0,1)</f>
        <v>1</v>
      </c>
      <c r="G273" s="12" t="s">
        <v>40</v>
      </c>
      <c r="H273" s="12">
        <f>IF(MID(TRIM(I273),1,2)="no",0,1)</f>
        <v>1</v>
      </c>
      <c r="I273" s="12" t="s">
        <v>40</v>
      </c>
      <c r="J273" s="12">
        <f>IF(MID(TRIM(K273),1,2)="no",0,1)</f>
        <v>1</v>
      </c>
      <c r="K273" s="12" t="s">
        <v>40</v>
      </c>
      <c r="L273" s="12">
        <f>IF(MID(TRIM(M273),1,2)="no",0,1)</f>
        <v>1</v>
      </c>
      <c r="M273" s="12" t="s">
        <v>40</v>
      </c>
      <c r="N273" s="12">
        <f>IF(MID(TRIM(O273),1,2)="no",0,1)</f>
        <v>1</v>
      </c>
      <c r="O273" s="12" t="s">
        <v>40</v>
      </c>
      <c r="P273" s="12">
        <f>IF(MID(TRIM(Q273),1,2)="no",0,1)</f>
        <v>1</v>
      </c>
      <c r="Q273" s="12" t="s">
        <v>40</v>
      </c>
      <c r="R273" s="12">
        <f>IF(MID(TRIM(S273),1,2)="no",0,1)</f>
        <v>1</v>
      </c>
      <c r="S273" s="12" t="s">
        <v>40</v>
      </c>
      <c r="T273" s="12">
        <f>IF(MID(TRIM(U273),1,2)="no",0,1)</f>
        <v>1</v>
      </c>
      <c r="U273" s="12" t="s">
        <v>40</v>
      </c>
      <c r="V273" s="12">
        <f>IF(MID(TRIM(W273),1,2)="no",0,1)</f>
        <v>1</v>
      </c>
      <c r="W273" s="12" t="s">
        <v>40</v>
      </c>
      <c r="X273" s="12">
        <f>IF(MID(TRIM(Y273),1,2)="no",0,1)</f>
        <v>1</v>
      </c>
      <c r="Y273" s="12" t="s">
        <v>40</v>
      </c>
      <c r="Z273" s="12">
        <f>IF(MID(TRIM(AA273),1,2)="no",0,1)</f>
        <v>1</v>
      </c>
      <c r="AA273" s="12" t="s">
        <v>40</v>
      </c>
      <c r="AB273" s="24"/>
      <c r="AC273" s="24"/>
      <c r="AD273" s="24"/>
      <c r="AE273" s="24"/>
      <c r="AF273" s="12">
        <f>F273+H273+J273+L273+N273+P273+R273+T273+V273+X273+Z273</f>
        <v>11</v>
      </c>
      <c r="AG273" s="13">
        <f>AF273/11</f>
        <v>1</v>
      </c>
      <c r="AH273" s="24"/>
      <c r="AI273" s="24"/>
      <c r="AJ273" s="12">
        <f>IF(MID(TRIM(AK273),1,2)="no",0,1)</f>
        <v>1</v>
      </c>
      <c r="AK273" s="12" t="s">
        <v>40</v>
      </c>
      <c r="AL273" s="12">
        <f t="shared" ref="AL273:AL274" si="405">+AJ273</f>
        <v>1</v>
      </c>
      <c r="AM273" s="13">
        <f t="shared" ref="AM273:AM274" si="406">AL273/1</f>
        <v>1</v>
      </c>
      <c r="AN273" s="14">
        <f>IF(MID(TRIM(AO273),1,2)="no",0,1)</f>
        <v>1</v>
      </c>
      <c r="AO273" s="12" t="s">
        <v>40</v>
      </c>
      <c r="AP273" s="14">
        <f>IF(MID(TRIM(AQ273),1,2)="no",0,1)</f>
        <v>1</v>
      </c>
      <c r="AQ273" s="12" t="s">
        <v>339</v>
      </c>
      <c r="AR273" s="14">
        <f>IF(MID(TRIM(AS273),1,2)="no",0,1)</f>
        <v>1</v>
      </c>
      <c r="AS273" s="12" t="s">
        <v>339</v>
      </c>
      <c r="AT273" s="14">
        <f>IF(MID(TRIM(AU273),1,2)="no",0,1)</f>
        <v>1</v>
      </c>
      <c r="AU273" s="12" t="s">
        <v>339</v>
      </c>
      <c r="AV273" s="14">
        <f>IF(MID(TRIM(AW273),1,2)="no",0,1)</f>
        <v>1</v>
      </c>
      <c r="AW273" s="12" t="s">
        <v>339</v>
      </c>
      <c r="AX273" s="14">
        <f>AN273+AP273+AR273+AT273+AV273</f>
        <v>5</v>
      </c>
      <c r="AY273" s="15">
        <f>AX273/5</f>
        <v>1</v>
      </c>
      <c r="AZ273" s="16">
        <f t="shared" si="341"/>
        <v>1</v>
      </c>
    </row>
    <row r="274" spans="1:53" ht="30" x14ac:dyDescent="0.3">
      <c r="B274" s="57">
        <v>270</v>
      </c>
      <c r="C274" s="32" t="s">
        <v>323</v>
      </c>
      <c r="D274" s="34" t="s">
        <v>327</v>
      </c>
      <c r="E274" s="12">
        <v>4</v>
      </c>
      <c r="F274" s="12">
        <f>IF(MID(TRIM(G274),1,2)="no",0,1)</f>
        <v>1</v>
      </c>
      <c r="G274" s="12" t="s">
        <v>40</v>
      </c>
      <c r="H274" s="12">
        <f>IF(MID(TRIM(I274),1,2)="no",0,1)</f>
        <v>1</v>
      </c>
      <c r="I274" s="12" t="s">
        <v>40</v>
      </c>
      <c r="J274" s="12">
        <f>IF(MID(TRIM(K274),1,2)="no",0,1)</f>
        <v>1</v>
      </c>
      <c r="K274" s="12" t="s">
        <v>40</v>
      </c>
      <c r="L274" s="12">
        <f>IF(MID(TRIM(M274),1,2)="no",0,1)</f>
        <v>1</v>
      </c>
      <c r="M274" s="12" t="s">
        <v>40</v>
      </c>
      <c r="N274" s="12">
        <f>IF(MID(TRIM(O274),1,2)="no",0,1)</f>
        <v>1</v>
      </c>
      <c r="O274" s="12" t="s">
        <v>40</v>
      </c>
      <c r="P274" s="12">
        <f>IF(MID(TRIM(Q274),1,2)="no",0,1)</f>
        <v>1</v>
      </c>
      <c r="Q274" s="12" t="s">
        <v>40</v>
      </c>
      <c r="R274" s="12">
        <f>IF(MID(TRIM(S274),1,2)="no",0,1)</f>
        <v>1</v>
      </c>
      <c r="S274" s="12" t="s">
        <v>40</v>
      </c>
      <c r="T274" s="12">
        <f>IF(MID(TRIM(U274),1,2)="no",0,1)</f>
        <v>1</v>
      </c>
      <c r="U274" s="12" t="s">
        <v>40</v>
      </c>
      <c r="V274" s="12">
        <f>IF(MID(TRIM(W274),1,2)="no",0,1)</f>
        <v>1</v>
      </c>
      <c r="W274" s="12" t="s">
        <v>40</v>
      </c>
      <c r="X274" s="12">
        <f>IF(MID(TRIM(Y274),1,2)="no",0,1)</f>
        <v>1</v>
      </c>
      <c r="Y274" s="12" t="s">
        <v>40</v>
      </c>
      <c r="Z274" s="12">
        <f>IF(MID(TRIM(AA274),1,2)="no",0,1)</f>
        <v>1</v>
      </c>
      <c r="AA274" s="12" t="s">
        <v>40</v>
      </c>
      <c r="AB274" s="24"/>
      <c r="AC274" s="24"/>
      <c r="AD274" s="24"/>
      <c r="AE274" s="24"/>
      <c r="AF274" s="12">
        <f>F274+H274+J274+L274+N274+P274+R274+T274+V274+X274+Z274</f>
        <v>11</v>
      </c>
      <c r="AG274" s="13">
        <f>AF274/11</f>
        <v>1</v>
      </c>
      <c r="AH274" s="24"/>
      <c r="AI274" s="24"/>
      <c r="AJ274" s="12">
        <f>IF(MID(TRIM(AK274),1,2)="no",0,1)</f>
        <v>1</v>
      </c>
      <c r="AK274" s="12" t="s">
        <v>40</v>
      </c>
      <c r="AL274" s="12">
        <f t="shared" si="405"/>
        <v>1</v>
      </c>
      <c r="AM274" s="13">
        <f t="shared" si="406"/>
        <v>1</v>
      </c>
      <c r="AN274" s="14">
        <f>IF(MID(TRIM(AO274),1,2)="no",0,1)</f>
        <v>1</v>
      </c>
      <c r="AO274" s="12" t="s">
        <v>40</v>
      </c>
      <c r="AP274" s="14">
        <f>IF(MID(TRIM(AQ274),1,2)="no",0,1)</f>
        <v>1</v>
      </c>
      <c r="AQ274" s="12" t="s">
        <v>339</v>
      </c>
      <c r="AR274" s="14">
        <f>IF(MID(TRIM(AS274),1,2)="no",0,1)</f>
        <v>1</v>
      </c>
      <c r="AS274" s="12" t="s">
        <v>339</v>
      </c>
      <c r="AT274" s="14">
        <f>IF(MID(TRIM(AU274),1,2)="no",0,1)</f>
        <v>1</v>
      </c>
      <c r="AU274" s="12" t="s">
        <v>339</v>
      </c>
      <c r="AV274" s="14">
        <f>IF(MID(TRIM(AW274),1,2)="no",0,1)</f>
        <v>1</v>
      </c>
      <c r="AW274" s="12" t="s">
        <v>339</v>
      </c>
      <c r="AX274" s="14">
        <f>AN274+AP274+AR274+AT274+AV274</f>
        <v>5</v>
      </c>
      <c r="AY274" s="15">
        <f>AX274/5</f>
        <v>1</v>
      </c>
      <c r="AZ274" s="16">
        <f t="shared" si="341"/>
        <v>1</v>
      </c>
    </row>
    <row r="275" spans="1:53" x14ac:dyDescent="0.3">
      <c r="B275" s="57">
        <v>271</v>
      </c>
      <c r="C275" s="32" t="s">
        <v>323</v>
      </c>
      <c r="D275" s="34" t="s">
        <v>328</v>
      </c>
      <c r="E275" s="12">
        <v>1</v>
      </c>
      <c r="F275" s="12">
        <f>IF(MID(TRIM(G275),1,2)="no",0,1)</f>
        <v>0</v>
      </c>
      <c r="G275" s="12" t="s">
        <v>61</v>
      </c>
      <c r="H275" s="12">
        <f>IF(MID(TRIM(I275),1,2)="no",0,1)</f>
        <v>0</v>
      </c>
      <c r="I275" s="12" t="s">
        <v>61</v>
      </c>
      <c r="J275" s="12">
        <f>IF(MID(TRIM(K275),1,2)="no",0,1)</f>
        <v>1</v>
      </c>
      <c r="K275" s="12" t="s">
        <v>40</v>
      </c>
      <c r="L275" s="12">
        <f>IF(MID(TRIM(M275),1,2)="no",0,1)</f>
        <v>0</v>
      </c>
      <c r="M275" s="12" t="s">
        <v>61</v>
      </c>
      <c r="N275" s="12">
        <f>IF(MID(TRIM(O275),1,2)="no",0,1)</f>
        <v>1</v>
      </c>
      <c r="O275" s="12" t="s">
        <v>40</v>
      </c>
      <c r="P275" s="12">
        <f>IF(MID(TRIM(Q275),1,2)="no",0,1)</f>
        <v>1</v>
      </c>
      <c r="Q275" s="12" t="s">
        <v>40</v>
      </c>
      <c r="R275" s="12">
        <f>IF(MID(TRIM(S275),1,2)="no",0,1)</f>
        <v>0</v>
      </c>
      <c r="S275" s="12" t="s">
        <v>61</v>
      </c>
      <c r="T275" s="12">
        <f>IF(MID(TRIM(U275),1,2)="no",0,1)</f>
        <v>0</v>
      </c>
      <c r="U275" s="12" t="s">
        <v>61</v>
      </c>
      <c r="V275" s="12">
        <f>IF(MID(TRIM(W275),1,2)="no",0,1)</f>
        <v>1</v>
      </c>
      <c r="W275" s="12" t="s">
        <v>40</v>
      </c>
      <c r="X275" s="12">
        <f>IF(MID(TRIM(Y275),1,2)="no",0,1)</f>
        <v>1</v>
      </c>
      <c r="Y275" s="12" t="s">
        <v>40</v>
      </c>
      <c r="Z275" s="12">
        <f>IF(MID(TRIM(AA275),1,2)="no",0,1)</f>
        <v>1</v>
      </c>
      <c r="AA275" s="12" t="s">
        <v>40</v>
      </c>
      <c r="AB275" s="12">
        <f>IF(MID(TRIM(AC275),1,2)="no",0,1)</f>
        <v>0</v>
      </c>
      <c r="AC275" s="12" t="s">
        <v>61</v>
      </c>
      <c r="AD275" s="12">
        <f>IF(MID(TRIM(AE275),1,2)="no",0,1)</f>
        <v>1</v>
      </c>
      <c r="AE275" s="12" t="s">
        <v>40</v>
      </c>
      <c r="AF275" s="12">
        <f>F275+H275+J275+L275+N275+P275+R275+T275+V275+X275+Z275+AB275+AD275</f>
        <v>7</v>
      </c>
      <c r="AG275" s="13">
        <f>AF275/13</f>
        <v>0.53846153846153844</v>
      </c>
      <c r="AH275" s="12">
        <f>IF(MID(TRIM(AI275),1,2)="no",0,1)</f>
        <v>0</v>
      </c>
      <c r="AI275" s="12" t="s">
        <v>61</v>
      </c>
      <c r="AJ275" s="12">
        <f>IF(MID(TRIM(AK275),1,2)="no",0,1)</f>
        <v>0</v>
      </c>
      <c r="AK275" s="12" t="s">
        <v>61</v>
      </c>
      <c r="AL275" s="12">
        <f>+AH275+AJ275</f>
        <v>0</v>
      </c>
      <c r="AM275" s="13">
        <f>AL275/2</f>
        <v>0</v>
      </c>
      <c r="AN275" s="14">
        <f>IF(MID(TRIM(AO275),1,2)="no",0,1)</f>
        <v>1</v>
      </c>
      <c r="AO275" s="12" t="s">
        <v>40</v>
      </c>
      <c r="AP275" s="14">
        <f>IF(MID(TRIM(AQ275),1,2)="no",0,1)</f>
        <v>1</v>
      </c>
      <c r="AQ275" s="12" t="s">
        <v>339</v>
      </c>
      <c r="AR275" s="14">
        <f>IF(MID(TRIM(AS275),1,2)="no",0,1)</f>
        <v>0</v>
      </c>
      <c r="AS275" s="12" t="s">
        <v>61</v>
      </c>
      <c r="AT275" s="14">
        <f>IF(MID(TRIM(AU275),1,2)="no",0,1)</f>
        <v>0</v>
      </c>
      <c r="AU275" s="12" t="s">
        <v>61</v>
      </c>
      <c r="AV275" s="14">
        <f>IF(MID(TRIM(AW275),1,2)="no",0,1)</f>
        <v>0</v>
      </c>
      <c r="AW275" s="12" t="s">
        <v>61</v>
      </c>
      <c r="AX275" s="14">
        <f>AN275+AP275+AR275+AT275+AV275</f>
        <v>2</v>
      </c>
      <c r="AY275" s="15">
        <f>AX275/5</f>
        <v>0.4</v>
      </c>
      <c r="AZ275" s="16">
        <f t="shared" si="341"/>
        <v>0.31282051282051282</v>
      </c>
    </row>
    <row r="276" spans="1:53" ht="15" customHeight="1" x14ac:dyDescent="0.3">
      <c r="B276" s="85" t="s">
        <v>330</v>
      </c>
      <c r="C276" s="86"/>
      <c r="D276" s="87"/>
      <c r="E276" s="35"/>
      <c r="F276" s="36">
        <f>SUM(F5:F275)</f>
        <v>267</v>
      </c>
      <c r="G276" s="35"/>
      <c r="H276" s="36">
        <f>SUM(H5:H275)</f>
        <v>257</v>
      </c>
      <c r="I276" s="35"/>
      <c r="J276" s="36">
        <f>SUM(J5:J275)</f>
        <v>268</v>
      </c>
      <c r="K276" s="35"/>
      <c r="L276" s="36">
        <f>SUM(L5:L275)</f>
        <v>267</v>
      </c>
      <c r="M276" s="35"/>
      <c r="N276" s="36">
        <f>SUM(N5:N275)</f>
        <v>249</v>
      </c>
      <c r="O276" s="35"/>
      <c r="P276" s="36">
        <f>SUM(P5:P275)</f>
        <v>261</v>
      </c>
      <c r="Q276" s="35"/>
      <c r="R276" s="36">
        <f>SUM(R5:R275)</f>
        <v>199</v>
      </c>
      <c r="S276" s="35"/>
      <c r="T276" s="36">
        <f>SUM(T5:T275)</f>
        <v>199</v>
      </c>
      <c r="U276" s="35"/>
      <c r="V276" s="36">
        <f>SUM(V5:V275)</f>
        <v>254</v>
      </c>
      <c r="W276" s="35"/>
      <c r="X276" s="36">
        <f>SUM(X5:X275)</f>
        <v>258</v>
      </c>
      <c r="Y276" s="35"/>
      <c r="Z276" s="36">
        <f>SUM(Z5:Z275)</f>
        <v>232</v>
      </c>
      <c r="AA276" s="35"/>
      <c r="AB276" s="36">
        <f>SUM(AB5:AB275)</f>
        <v>70</v>
      </c>
      <c r="AC276" s="35"/>
      <c r="AD276" s="36">
        <f>SUM(AD5:AD275)</f>
        <v>55</v>
      </c>
      <c r="AE276" s="35"/>
      <c r="AF276" s="35"/>
      <c r="AG276" s="37">
        <f>SUM(AG5:AG275)/271</f>
        <v>0.90227853327484231</v>
      </c>
      <c r="AH276" s="36">
        <f>SUM(AH5:AH275)</f>
        <v>62</v>
      </c>
      <c r="AI276" s="35"/>
      <c r="AJ276" s="36">
        <f>SUM(AJ5:AJ275)</f>
        <v>250</v>
      </c>
      <c r="AK276" s="35"/>
      <c r="AL276" s="35"/>
      <c r="AM276" s="37">
        <f>SUM(AM5:AM275)/271</f>
        <v>0.90036900369003692</v>
      </c>
      <c r="AN276" s="36">
        <f>SUM(AN5:AN275)</f>
        <v>240</v>
      </c>
      <c r="AO276" s="35"/>
      <c r="AP276" s="36">
        <f>SUM(AP5:AP275)</f>
        <v>250</v>
      </c>
      <c r="AQ276" s="35"/>
      <c r="AR276" s="36">
        <f>SUM(AR5:AR275)</f>
        <v>238</v>
      </c>
      <c r="AS276" s="35"/>
      <c r="AT276" s="36">
        <f>SUM(AT5:AT275)</f>
        <v>243</v>
      </c>
      <c r="AU276" s="35"/>
      <c r="AV276" s="36">
        <f>SUM(AV5:AV275)</f>
        <v>232</v>
      </c>
      <c r="AW276" s="35"/>
      <c r="AX276" s="35"/>
      <c r="AY276" s="38">
        <f>SUM(AY5:AY275)/271</f>
        <v>0.89298892988929923</v>
      </c>
      <c r="AZ276" s="71" t="s">
        <v>336</v>
      </c>
    </row>
    <row r="277" spans="1:53" ht="15" customHeight="1" x14ac:dyDescent="0.3">
      <c r="B277" s="85" t="s">
        <v>333</v>
      </c>
      <c r="C277" s="86"/>
      <c r="D277" s="87"/>
      <c r="E277" s="35"/>
      <c r="F277" s="36">
        <f>COUNT(F5:F275)-F276</f>
        <v>4</v>
      </c>
      <c r="G277" s="35"/>
      <c r="H277" s="36">
        <f>COUNT(H5:H275)-H276</f>
        <v>14</v>
      </c>
      <c r="I277" s="35"/>
      <c r="J277" s="36">
        <f>COUNT(J5:J275)-J276</f>
        <v>3</v>
      </c>
      <c r="K277" s="35"/>
      <c r="L277" s="36">
        <f>COUNT(L5:L275)-L276</f>
        <v>4</v>
      </c>
      <c r="M277" s="35"/>
      <c r="N277" s="36">
        <f>COUNT(N5:N275)-N276</f>
        <v>22</v>
      </c>
      <c r="O277" s="35"/>
      <c r="P277" s="36">
        <f>COUNT(P5:P275)-P276</f>
        <v>10</v>
      </c>
      <c r="Q277" s="35"/>
      <c r="R277" s="36">
        <f>COUNT(R5:R275)-R276</f>
        <v>72</v>
      </c>
      <c r="S277" s="35"/>
      <c r="T277" s="36">
        <f>COUNT(T5:T275)-T276</f>
        <v>72</v>
      </c>
      <c r="U277" s="35"/>
      <c r="V277" s="36">
        <f>COUNT(V5:V275)-V276</f>
        <v>17</v>
      </c>
      <c r="W277" s="35"/>
      <c r="X277" s="36">
        <f>COUNT(X5:X275)-X276</f>
        <v>13</v>
      </c>
      <c r="Y277" s="35"/>
      <c r="Z277" s="36">
        <f>COUNT(Z5:Z275)-Z276</f>
        <v>39</v>
      </c>
      <c r="AA277" s="35"/>
      <c r="AB277" s="36">
        <f>COUNT(AB5:AB275)-AB276</f>
        <v>14</v>
      </c>
      <c r="AC277" s="35"/>
      <c r="AD277" s="36">
        <f>COUNT(AD5:AD275)-AD276</f>
        <v>29</v>
      </c>
      <c r="AE277" s="35"/>
      <c r="AF277" s="35"/>
      <c r="AG277" s="39"/>
      <c r="AH277" s="36">
        <f>COUNT(AH5:AH275)-AH276</f>
        <v>22</v>
      </c>
      <c r="AI277" s="35"/>
      <c r="AJ277" s="36">
        <f>COUNT(AJ5:AJ275)-AJ276</f>
        <v>21</v>
      </c>
      <c r="AK277" s="35"/>
      <c r="AL277" s="35"/>
      <c r="AM277" s="39"/>
      <c r="AN277" s="36">
        <f>COUNT(AN5:AN275)-AN276</f>
        <v>31</v>
      </c>
      <c r="AO277" s="35"/>
      <c r="AP277" s="36">
        <f>COUNT(AP5:AP275)-AP276</f>
        <v>21</v>
      </c>
      <c r="AQ277" s="35"/>
      <c r="AR277" s="36">
        <f>COUNT(AR5:AR275)-AR276</f>
        <v>33</v>
      </c>
      <c r="AS277" s="35"/>
      <c r="AT277" s="36">
        <f>COUNT(AT5:AT275)-AT276</f>
        <v>28</v>
      </c>
      <c r="AU277" s="35"/>
      <c r="AV277" s="36">
        <f>COUNT(AV5:AV275)-AV276</f>
        <v>39</v>
      </c>
      <c r="AW277" s="35"/>
      <c r="AX277" s="35"/>
      <c r="AY277" s="40"/>
      <c r="AZ277" s="72"/>
    </row>
    <row r="278" spans="1:53" s="41" customFormat="1" ht="45" customHeight="1" x14ac:dyDescent="0.25">
      <c r="B278" s="85" t="s">
        <v>334</v>
      </c>
      <c r="C278" s="86"/>
      <c r="D278" s="87"/>
      <c r="E278" s="35"/>
      <c r="F278" s="42">
        <f>F276*F284/F282/F284</f>
        <v>0.98523985239852396</v>
      </c>
      <c r="G278" s="39"/>
      <c r="H278" s="43">
        <f>H276*$F284/$F282/100</f>
        <v>0.94833948339483398</v>
      </c>
      <c r="I278" s="39"/>
      <c r="J278" s="43">
        <f>J276*$F284/$F282/F284</f>
        <v>0.98892988929889303</v>
      </c>
      <c r="K278" s="39"/>
      <c r="L278" s="43">
        <f>L276*$F284/$F282/100</f>
        <v>0.98523985239852396</v>
      </c>
      <c r="M278" s="39"/>
      <c r="N278" s="43">
        <f>N276*$F284/$F282/100</f>
        <v>0.91881918819188191</v>
      </c>
      <c r="O278" s="39"/>
      <c r="P278" s="43">
        <f>P276*$F284/$F282/100</f>
        <v>0.96309963099630991</v>
      </c>
      <c r="Q278" s="39"/>
      <c r="R278" s="43">
        <f>R276*$F284/$F282/100</f>
        <v>0.73431734317343167</v>
      </c>
      <c r="S278" s="39"/>
      <c r="T278" s="43">
        <f>T276*$F284/$F282/F284</f>
        <v>0.73431734317343167</v>
      </c>
      <c r="U278" s="39"/>
      <c r="V278" s="43">
        <f>V276*$F284/$F282/100</f>
        <v>0.93726937269372701</v>
      </c>
      <c r="W278" s="39"/>
      <c r="X278" s="43">
        <f>X276*$F284/$F282/100</f>
        <v>0.95202952029520294</v>
      </c>
      <c r="Y278" s="39"/>
      <c r="Z278" s="43">
        <f>Z276*$F284/$F282/100</f>
        <v>0.85608856088560881</v>
      </c>
      <c r="AA278" s="39"/>
      <c r="AB278" s="43">
        <f>AB276*$F284/F283/100</f>
        <v>0.83333333333333326</v>
      </c>
      <c r="AC278" s="39"/>
      <c r="AD278" s="43">
        <f>AD276*$F284/F283/100</f>
        <v>0.65476190476190477</v>
      </c>
      <c r="AE278" s="39"/>
      <c r="AF278" s="39"/>
      <c r="AG278" s="39"/>
      <c r="AH278" s="43">
        <f>AH276*F284/F283/100</f>
        <v>0.73809523809523814</v>
      </c>
      <c r="AI278" s="39"/>
      <c r="AJ278" s="43">
        <f>AJ276*$F284/$F282/100</f>
        <v>0.92250922509225086</v>
      </c>
      <c r="AK278" s="39"/>
      <c r="AL278" s="39"/>
      <c r="AM278" s="39"/>
      <c r="AN278" s="43">
        <f>AN276*$F284/$F282/100</f>
        <v>0.88560885608856088</v>
      </c>
      <c r="AO278" s="39"/>
      <c r="AP278" s="43">
        <f>AP276*$F284/$F282/100</f>
        <v>0.92250922509225086</v>
      </c>
      <c r="AQ278" s="39"/>
      <c r="AR278" s="43">
        <f>AR276*$F284/$F282/100</f>
        <v>0.87822878228782286</v>
      </c>
      <c r="AS278" s="39"/>
      <c r="AT278" s="43">
        <f>AT276*$F284/$F282/100</f>
        <v>0.89667896678966785</v>
      </c>
      <c r="AU278" s="39"/>
      <c r="AV278" s="43">
        <f>AV276*$F284/$F282/100</f>
        <v>0.85608856088560881</v>
      </c>
      <c r="AW278" s="35"/>
      <c r="AX278" s="35"/>
      <c r="AY278" s="40"/>
      <c r="AZ278" s="73"/>
      <c r="BA278" s="44"/>
    </row>
    <row r="279" spans="1:53" s="41" customFormat="1" x14ac:dyDescent="0.25">
      <c r="B279" s="85" t="s">
        <v>335</v>
      </c>
      <c r="C279" s="86"/>
      <c r="D279" s="87"/>
      <c r="E279" s="35"/>
      <c r="F279" s="42">
        <f>F277*F284/F282/F284</f>
        <v>1.4760147601476014E-2</v>
      </c>
      <c r="G279" s="39"/>
      <c r="H279" s="43">
        <f>H277*$F284/$F282/100</f>
        <v>5.1660516605166053E-2</v>
      </c>
      <c r="I279" s="39"/>
      <c r="J279" s="43">
        <f>J277*$F284/$F282/F284</f>
        <v>1.1070110701107012E-2</v>
      </c>
      <c r="K279" s="39"/>
      <c r="L279" s="43">
        <f>L277*$F284/$F282/100</f>
        <v>1.4760147601476014E-2</v>
      </c>
      <c r="M279" s="39"/>
      <c r="N279" s="43">
        <f>N277*$F284/$F282/F284</f>
        <v>8.1180811808118078E-2</v>
      </c>
      <c r="O279" s="39"/>
      <c r="P279" s="43">
        <f>P277*$F284/$F282/100</f>
        <v>3.6900369003690037E-2</v>
      </c>
      <c r="Q279" s="39"/>
      <c r="R279" s="43">
        <f>R277*$F284/$F282/100</f>
        <v>0.26568265682656828</v>
      </c>
      <c r="S279" s="39"/>
      <c r="T279" s="43">
        <f>T277*$F284/$F282/F284</f>
        <v>0.26568265682656828</v>
      </c>
      <c r="U279" s="39"/>
      <c r="V279" s="43">
        <f>V277*$F284/$F282/100</f>
        <v>6.273062730627306E-2</v>
      </c>
      <c r="W279" s="39"/>
      <c r="X279" s="43">
        <f>X277*$F284/$F282/100</f>
        <v>4.7970479704797044E-2</v>
      </c>
      <c r="Y279" s="39"/>
      <c r="Z279" s="43">
        <f>Z277*$F284/$F282/100</f>
        <v>0.14391143911439114</v>
      </c>
      <c r="AA279" s="39"/>
      <c r="AB279" s="43">
        <f>AB277*$F284/F283/100</f>
        <v>0.16666666666666669</v>
      </c>
      <c r="AC279" s="39"/>
      <c r="AD279" s="43">
        <f>AD277*$F284/F283/100</f>
        <v>0.34523809523809523</v>
      </c>
      <c r="AE279" s="39"/>
      <c r="AF279" s="39"/>
      <c r="AG279" s="39"/>
      <c r="AH279" s="43">
        <f>AH277*F284/F283/100</f>
        <v>0.26190476190476192</v>
      </c>
      <c r="AI279" s="39"/>
      <c r="AJ279" s="43">
        <f>AJ277*$F284/$F282/100</f>
        <v>7.7490774907749083E-2</v>
      </c>
      <c r="AK279" s="39"/>
      <c r="AL279" s="39"/>
      <c r="AM279" s="39"/>
      <c r="AN279" s="43">
        <f>AN277*$F284/$F282/100</f>
        <v>0.11439114391143912</v>
      </c>
      <c r="AO279" s="39"/>
      <c r="AP279" s="43">
        <f>AP277*$F284/$F282/100</f>
        <v>7.7490774907749083E-2</v>
      </c>
      <c r="AQ279" s="39"/>
      <c r="AR279" s="43">
        <f>AR277*$F284/$F282/100</f>
        <v>0.12177121771217711</v>
      </c>
      <c r="AS279" s="39"/>
      <c r="AT279" s="43">
        <f>AT277*$F284/$F282/100</f>
        <v>0.10332103321033211</v>
      </c>
      <c r="AU279" s="39"/>
      <c r="AV279" s="43">
        <f>AV277*$F284/$F282/100</f>
        <v>0.14391143911439114</v>
      </c>
      <c r="AW279" s="35"/>
      <c r="AX279" s="35"/>
      <c r="AY279" s="40"/>
      <c r="AZ279" s="45">
        <f>SUM(AG276+AM276+AY276)/3</f>
        <v>0.89854548895139275</v>
      </c>
      <c r="BA279" s="44"/>
    </row>
    <row r="280" spans="1:53" ht="15.75" customHeight="1" x14ac:dyDescent="0.3">
      <c r="B280" s="1"/>
      <c r="C280" s="1"/>
      <c r="D280" s="1"/>
      <c r="E280" s="1"/>
      <c r="F280" s="1"/>
      <c r="G280" s="1"/>
      <c r="AG280" s="46"/>
    </row>
    <row r="281" spans="1:53" ht="59.25" customHeight="1" x14ac:dyDescent="0.3">
      <c r="A281" s="47"/>
      <c r="B281" s="89" t="s">
        <v>336</v>
      </c>
      <c r="C281" s="89"/>
      <c r="D281" s="89"/>
      <c r="E281" s="74">
        <v>0.89854548895139275</v>
      </c>
      <c r="F281" s="74"/>
      <c r="G281" s="88" t="s">
        <v>340</v>
      </c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2"/>
      <c r="U281" s="8" t="s">
        <v>341</v>
      </c>
      <c r="AZ281" s="48"/>
    </row>
    <row r="282" spans="1:53" ht="51.75" customHeight="1" x14ac:dyDescent="0.3">
      <c r="A282" s="47"/>
      <c r="B282" s="70"/>
      <c r="C282" s="70"/>
      <c r="D282" s="70"/>
      <c r="E282" s="3"/>
      <c r="F282" s="59">
        <v>271</v>
      </c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2"/>
      <c r="AZ282" s="10"/>
    </row>
    <row r="283" spans="1:53" ht="15.75" x14ac:dyDescent="0.3">
      <c r="A283" s="47"/>
      <c r="B283" s="4"/>
      <c r="C283" s="4"/>
      <c r="D283" s="4"/>
      <c r="E283" s="5"/>
      <c r="F283" s="60">
        <v>84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2"/>
      <c r="T283" s="2"/>
      <c r="AZ283" s="10"/>
    </row>
    <row r="284" spans="1:53" ht="15.75" x14ac:dyDescent="0.3">
      <c r="A284" s="47"/>
      <c r="B284" s="5"/>
      <c r="C284" s="5"/>
      <c r="D284" s="5"/>
      <c r="E284" s="5"/>
      <c r="F284" s="59">
        <v>100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2"/>
      <c r="T284" s="2"/>
      <c r="AZ284" s="10"/>
    </row>
    <row r="285" spans="1:53" ht="15.75" x14ac:dyDescent="0.3">
      <c r="A285" s="47"/>
      <c r="B285" s="5"/>
      <c r="C285" s="5"/>
      <c r="D285" s="5"/>
      <c r="E285" s="5"/>
      <c r="F285" s="4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2"/>
      <c r="T285" s="2"/>
      <c r="AZ285" s="10"/>
    </row>
    <row r="286" spans="1:53" x14ac:dyDescent="0.3">
      <c r="A286" s="47"/>
      <c r="B286" s="47"/>
      <c r="C286" s="49"/>
      <c r="D286" s="47"/>
      <c r="E286" s="47"/>
      <c r="F286" s="4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2"/>
      <c r="T286" s="2"/>
      <c r="AZ286" s="10"/>
    </row>
    <row r="287" spans="1:53" x14ac:dyDescent="0.3"/>
    <row r="288" spans="1:53" x14ac:dyDescent="0.3"/>
    <row r="289" x14ac:dyDescent="0.3"/>
    <row r="290" x14ac:dyDescent="0.3"/>
    <row r="291" x14ac:dyDescent="0.3"/>
    <row r="292" x14ac:dyDescent="0.3"/>
    <row r="293" x14ac:dyDescent="0.3"/>
    <row r="294" x14ac:dyDescent="0.3"/>
  </sheetData>
  <sheetProtection formatCells="0" formatColumns="0" formatRows="0" insertColumns="0" insertRows="0" insertHyperlinks="0" deleteColumns="0" deleteRows="0" sort="0" autoFilter="0" pivotTables="0"/>
  <autoFilter ref="A4:BC279"/>
  <mergeCells count="50">
    <mergeCell ref="G281:S282"/>
    <mergeCell ref="B281:D281"/>
    <mergeCell ref="B279:D279"/>
    <mergeCell ref="B278:D278"/>
    <mergeCell ref="F3:G3"/>
    <mergeCell ref="B277:D277"/>
    <mergeCell ref="R3:S3"/>
    <mergeCell ref="AZ1:AZ3"/>
    <mergeCell ref="AP3:AQ3"/>
    <mergeCell ref="AR3:AS3"/>
    <mergeCell ref="AT3:AU3"/>
    <mergeCell ref="B276:D276"/>
    <mergeCell ref="AB3:AC3"/>
    <mergeCell ref="AD3:AE3"/>
    <mergeCell ref="AH3:AI3"/>
    <mergeCell ref="AJ3:AK3"/>
    <mergeCell ref="AN3:AO3"/>
    <mergeCell ref="F2:O2"/>
    <mergeCell ref="P2:Q2"/>
    <mergeCell ref="R2:U2"/>
    <mergeCell ref="V2:W2"/>
    <mergeCell ref="X2:Y2"/>
    <mergeCell ref="P3:Q3"/>
    <mergeCell ref="AN1:AX1"/>
    <mergeCell ref="AY1:AY3"/>
    <mergeCell ref="Z2:AA2"/>
    <mergeCell ref="AB2:AE2"/>
    <mergeCell ref="AH1:AM1"/>
    <mergeCell ref="AH2:AM2"/>
    <mergeCell ref="AN2:AQ2"/>
    <mergeCell ref="AR2:AU2"/>
    <mergeCell ref="AV2:AX2"/>
    <mergeCell ref="AV3:AW3"/>
    <mergeCell ref="Z3:AA3"/>
    <mergeCell ref="AZ276:AZ278"/>
    <mergeCell ref="E281:F281"/>
    <mergeCell ref="B1:B3"/>
    <mergeCell ref="C1:C3"/>
    <mergeCell ref="D1:D3"/>
    <mergeCell ref="E1:E3"/>
    <mergeCell ref="F1:AG1"/>
    <mergeCell ref="AF2:AF3"/>
    <mergeCell ref="AG2:AG3"/>
    <mergeCell ref="T3:U3"/>
    <mergeCell ref="H3:I3"/>
    <mergeCell ref="J3:K3"/>
    <mergeCell ref="L3:M3"/>
    <mergeCell ref="N3:O3"/>
    <mergeCell ref="V3:W3"/>
    <mergeCell ref="X3:Y3"/>
  </mergeCells>
  <conditionalFormatting sqref="AF30:AF31">
    <cfRule type="containsText" dxfId="1038" priority="1393" operator="containsText" text="&quot;N&quot;">
      <formula>NOT(ISERROR(SEARCH("""N""",AF30)))</formula>
    </cfRule>
  </conditionalFormatting>
  <conditionalFormatting sqref="AF30:AF31">
    <cfRule type="containsText" dxfId="1037" priority="1392" operator="containsText" text="N.">
      <formula>NOT(ISERROR(SEARCH("N.",AF30)))</formula>
    </cfRule>
  </conditionalFormatting>
  <conditionalFormatting sqref="AM30:AM31">
    <cfRule type="cellIs" dxfId="1036" priority="1389" operator="between">
      <formula>0.8</formula>
      <formula>1</formula>
    </cfRule>
    <cfRule type="cellIs" dxfId="1035" priority="1390" operator="between">
      <formula>0.51</formula>
      <formula>0.79</formula>
    </cfRule>
    <cfRule type="cellIs" dxfId="1034" priority="1391" operator="between">
      <formula>0</formula>
      <formula>0.5</formula>
    </cfRule>
  </conditionalFormatting>
  <conditionalFormatting sqref="AG30:AG31">
    <cfRule type="cellIs" dxfId="1033" priority="1386" operator="between">
      <formula>0</formula>
      <formula>0.5</formula>
    </cfRule>
    <cfRule type="cellIs" dxfId="1032" priority="1387" operator="between">
      <formula>0.5</formula>
      <formula>0.8</formula>
    </cfRule>
    <cfRule type="cellIs" dxfId="1031" priority="1388" operator="between">
      <formula>0.8</formula>
      <formula>1</formula>
    </cfRule>
  </conditionalFormatting>
  <conditionalFormatting sqref="AY30:AY31">
    <cfRule type="cellIs" dxfId="1030" priority="1383" operator="between">
      <formula>0</formula>
      <formula>0.5</formula>
    </cfRule>
    <cfRule type="cellIs" dxfId="1029" priority="1384" operator="between">
      <formula>0.5</formula>
      <formula>0.8</formula>
    </cfRule>
    <cfRule type="cellIs" dxfId="1028" priority="1385" operator="between">
      <formula>0.8</formula>
      <formula>1</formula>
    </cfRule>
  </conditionalFormatting>
  <conditionalFormatting sqref="AY30:AY31">
    <cfRule type="cellIs" dxfId="1027" priority="1380" operator="between">
      <formula>0</formula>
      <formula>0.5</formula>
    </cfRule>
    <cfRule type="cellIs" dxfId="1026" priority="1381" operator="between">
      <formula>0.5</formula>
      <formula>0.8</formula>
    </cfRule>
    <cfRule type="cellIs" dxfId="1025" priority="1382" operator="between">
      <formula>0.8</formula>
      <formula>1</formula>
    </cfRule>
  </conditionalFormatting>
  <conditionalFormatting sqref="AM30:AM31">
    <cfRule type="cellIs" dxfId="1024" priority="1375" operator="between">
      <formula>0</formula>
      <formula>0.5</formula>
    </cfRule>
    <cfRule type="cellIs" dxfId="1023" priority="1376" operator="between">
      <formula>0.5</formula>
      <formula>0.8</formula>
    </cfRule>
    <cfRule type="cellIs" dxfId="1022" priority="1377" operator="between">
      <formula>0.8</formula>
      <formula>1</formula>
    </cfRule>
  </conditionalFormatting>
  <conditionalFormatting sqref="AM30:AM31">
    <cfRule type="cellIs" dxfId="1021" priority="1372" operator="between">
      <formula>0</formula>
      <formula>0.5</formula>
    </cfRule>
    <cfRule type="cellIs" dxfId="1020" priority="1373" operator="between">
      <formula>0.5</formula>
      <formula>0.8</formula>
    </cfRule>
    <cfRule type="cellIs" dxfId="1019" priority="1374" operator="between">
      <formula>0.8</formula>
      <formula>1</formula>
    </cfRule>
  </conditionalFormatting>
  <conditionalFormatting sqref="AL30:AL31">
    <cfRule type="containsText" dxfId="1018" priority="1371" operator="containsText" text="&quot;N&quot;">
      <formula>NOT(ISERROR(SEARCH("""N""",AL30)))</formula>
    </cfRule>
  </conditionalFormatting>
  <conditionalFormatting sqref="AL30:AL31">
    <cfRule type="containsText" dxfId="1017" priority="1370" operator="containsText" text="N.">
      <formula>NOT(ISERROR(SEARCH("N.",AL30)))</formula>
    </cfRule>
  </conditionalFormatting>
  <conditionalFormatting sqref="AF24:AF25 AF27:AF31">
    <cfRule type="containsText" dxfId="1016" priority="1369" operator="containsText" text="&quot;N&quot;">
      <formula>NOT(ISERROR(SEARCH("""N""",AF24)))</formula>
    </cfRule>
  </conditionalFormatting>
  <conditionalFormatting sqref="AF24:AF25 AF27:AF31">
    <cfRule type="containsText" dxfId="1015" priority="1368" operator="containsText" text="N.">
      <formula>NOT(ISERROR(SEARCH("N.",AF24)))</formula>
    </cfRule>
  </conditionalFormatting>
  <conditionalFormatting sqref="AM24:AM31 AK25:AK28">
    <cfRule type="cellIs" dxfId="1014" priority="1365" operator="between">
      <formula>0.8</formula>
      <formula>1</formula>
    </cfRule>
    <cfRule type="cellIs" dxfId="1013" priority="1366" operator="between">
      <formula>0.51</formula>
      <formula>0.79</formula>
    </cfRule>
    <cfRule type="cellIs" dxfId="1012" priority="1367" operator="between">
      <formula>0</formula>
      <formula>0.5</formula>
    </cfRule>
  </conditionalFormatting>
  <conditionalFormatting sqref="AG24:AG31">
    <cfRule type="cellIs" dxfId="1011" priority="1362" operator="between">
      <formula>0</formula>
      <formula>0.5</formula>
    </cfRule>
    <cfRule type="cellIs" dxfId="1010" priority="1363" operator="between">
      <formula>0.5</formula>
      <formula>0.8</formula>
    </cfRule>
    <cfRule type="cellIs" dxfId="1009" priority="1364" operator="between">
      <formula>0.8</formula>
      <formula>1</formula>
    </cfRule>
  </conditionalFormatting>
  <conditionalFormatting sqref="AY24:AY32">
    <cfRule type="cellIs" dxfId="1008" priority="1359" operator="between">
      <formula>0</formula>
      <formula>0.5</formula>
    </cfRule>
    <cfRule type="cellIs" dxfId="1007" priority="1360" operator="between">
      <formula>0.5</formula>
      <formula>0.8</formula>
    </cfRule>
    <cfRule type="cellIs" dxfId="1006" priority="1361" operator="between">
      <formula>0.8</formula>
      <formula>1</formula>
    </cfRule>
  </conditionalFormatting>
  <conditionalFormatting sqref="AY24:AY32">
    <cfRule type="cellIs" dxfId="1005" priority="1356" operator="between">
      <formula>0</formula>
      <formula>0.5</formula>
    </cfRule>
    <cfRule type="cellIs" dxfId="1004" priority="1357" operator="between">
      <formula>0.5</formula>
      <formula>0.8</formula>
    </cfRule>
    <cfRule type="cellIs" dxfId="1003" priority="1358" operator="between">
      <formula>0.8</formula>
      <formula>1</formula>
    </cfRule>
  </conditionalFormatting>
  <conditionalFormatting sqref="AM24:AM31">
    <cfRule type="cellIs" dxfId="1002" priority="1351" operator="between">
      <formula>0</formula>
      <formula>0.5</formula>
    </cfRule>
    <cfRule type="cellIs" dxfId="1001" priority="1352" operator="between">
      <formula>0.5</formula>
      <formula>0.8</formula>
    </cfRule>
    <cfRule type="cellIs" dxfId="1000" priority="1353" operator="between">
      <formula>0.8</formula>
      <formula>1</formula>
    </cfRule>
  </conditionalFormatting>
  <conditionalFormatting sqref="AM24:AM31">
    <cfRule type="cellIs" dxfId="999" priority="1348" operator="between">
      <formula>0</formula>
      <formula>0.5</formula>
    </cfRule>
    <cfRule type="cellIs" dxfId="998" priority="1349" operator="between">
      <formula>0.5</formula>
      <formula>0.8</formula>
    </cfRule>
    <cfRule type="cellIs" dxfId="997" priority="1350" operator="between">
      <formula>0.8</formula>
      <formula>1</formula>
    </cfRule>
  </conditionalFormatting>
  <conditionalFormatting sqref="AL24:AL31">
    <cfRule type="containsText" dxfId="996" priority="1347" operator="containsText" text="&quot;N&quot;">
      <formula>NOT(ISERROR(SEARCH("""N""",AL24)))</formula>
    </cfRule>
  </conditionalFormatting>
  <conditionalFormatting sqref="AL24:AL31">
    <cfRule type="containsText" dxfId="995" priority="1346" operator="containsText" text="N.">
      <formula>NOT(ISERROR(SEARCH("N.",AL24)))</formula>
    </cfRule>
  </conditionalFormatting>
  <conditionalFormatting sqref="C24:C32">
    <cfRule type="containsText" dxfId="994" priority="1345" operator="containsText" text="N.">
      <formula>NOT(ISERROR(SEARCH("N.",C24)))</formula>
    </cfRule>
  </conditionalFormatting>
  <conditionalFormatting sqref="AK29:AK31">
    <cfRule type="cellIs" dxfId="993" priority="1342" operator="between">
      <formula>0.8</formula>
      <formula>1</formula>
    </cfRule>
    <cfRule type="cellIs" dxfId="992" priority="1343" operator="between">
      <formula>0.51</formula>
      <formula>0.79</formula>
    </cfRule>
    <cfRule type="cellIs" dxfId="991" priority="1344" operator="between">
      <formula>0</formula>
      <formula>0.5</formula>
    </cfRule>
  </conditionalFormatting>
  <conditionalFormatting sqref="AL5:AL23">
    <cfRule type="containsText" dxfId="990" priority="306" operator="containsText" text="N.">
      <formula>NOT(ISERROR(SEARCH("N.",AL5)))</formula>
    </cfRule>
    <cfRule type="containsText" dxfId="989" priority="307" operator="containsText" text="&quot;N&quot;">
      <formula>NOT(ISERROR(SEARCH("""N""",AL5)))</formula>
    </cfRule>
  </conditionalFormatting>
  <conditionalFormatting sqref="C34:C36">
    <cfRule type="containsText" dxfId="988" priority="1341" operator="containsText" text="N.">
      <formula>NOT(ISERROR(SEARCH("N.",C34)))</formula>
    </cfRule>
  </conditionalFormatting>
  <conditionalFormatting sqref="AF34:AF36">
    <cfRule type="containsText" dxfId="987" priority="1339" operator="containsText" text="N.">
      <formula>NOT(ISERROR(SEARCH("N.",AF34)))</formula>
    </cfRule>
    <cfRule type="containsText" dxfId="986" priority="1340" operator="containsText" text="&quot;N&quot;">
      <formula>NOT(ISERROR(SEARCH("""N""",AF34)))</formula>
    </cfRule>
  </conditionalFormatting>
  <conditionalFormatting sqref="AG34:AG36">
    <cfRule type="cellIs" dxfId="985" priority="1333" operator="between">
      <formula>0</formula>
      <formula>0.5</formula>
    </cfRule>
    <cfRule type="cellIs" dxfId="984" priority="1334" operator="between">
      <formula>0.5</formula>
      <formula>0.79</formula>
    </cfRule>
    <cfRule type="cellIs" dxfId="983" priority="1335" operator="between">
      <formula>0.8</formula>
      <formula>1</formula>
    </cfRule>
  </conditionalFormatting>
  <conditionalFormatting sqref="AM34:AM36">
    <cfRule type="cellIs" dxfId="982" priority="1337" operator="between">
      <formula>0.5</formula>
      <formula>0.79</formula>
    </cfRule>
    <cfRule type="cellIs" dxfId="981" priority="1338" operator="between">
      <formula>0</formula>
      <formula>0.5</formula>
    </cfRule>
  </conditionalFormatting>
  <conditionalFormatting sqref="AL34:AL36">
    <cfRule type="containsText" dxfId="980" priority="1317" operator="containsText" text="N.">
      <formula>NOT(ISERROR(SEARCH("N.",AL34)))</formula>
    </cfRule>
    <cfRule type="containsText" dxfId="979" priority="1318" operator="containsText" text="&quot;N&quot;">
      <formula>NOT(ISERROR(SEARCH("""N""",AL34)))</formula>
    </cfRule>
  </conditionalFormatting>
  <conditionalFormatting sqref="AM34:AM36">
    <cfRule type="cellIs" dxfId="978" priority="1336" operator="between">
      <formula>0.8</formula>
      <formula>1</formula>
    </cfRule>
  </conditionalFormatting>
  <conditionalFormatting sqref="AM34:AM36">
    <cfRule type="cellIs" dxfId="977" priority="1319" operator="between">
      <formula>0</formula>
      <formula>0.5</formula>
    </cfRule>
    <cfRule type="cellIs" dxfId="976" priority="1320" operator="between">
      <formula>0.5</formula>
      <formula>0.79</formula>
    </cfRule>
    <cfRule type="cellIs" dxfId="975" priority="1321" operator="between">
      <formula>0.8</formula>
      <formula>1</formula>
    </cfRule>
    <cfRule type="cellIs" dxfId="974" priority="1322" operator="between">
      <formula>0</formula>
      <formula>0.5</formula>
    </cfRule>
    <cfRule type="cellIs" dxfId="973" priority="1323" operator="between">
      <formula>0.5</formula>
      <formula>0.79</formula>
    </cfRule>
    <cfRule type="cellIs" dxfId="972" priority="1324" operator="between">
      <formula>0.8</formula>
      <formula>1</formula>
    </cfRule>
  </conditionalFormatting>
  <conditionalFormatting sqref="AX35:AX36">
    <cfRule type="containsText" dxfId="971" priority="1325" operator="containsText" text="N.">
      <formula>NOT(ISERROR(SEARCH("N.",AX35)))</formula>
    </cfRule>
    <cfRule type="containsText" dxfId="970" priority="1326" operator="containsText" text="&quot;N&quot;">
      <formula>NOT(ISERROR(SEARCH("""N""",AX35)))</formula>
    </cfRule>
  </conditionalFormatting>
  <conditionalFormatting sqref="AY34:AY36">
    <cfRule type="cellIs" dxfId="969" priority="1327" operator="between">
      <formula>0</formula>
      <formula>0.5</formula>
    </cfRule>
    <cfRule type="cellIs" dxfId="968" priority="1328" operator="between">
      <formula>0.5</formula>
      <formula>0.79</formula>
    </cfRule>
    <cfRule type="cellIs" dxfId="967" priority="1329" operator="between">
      <formula>0.8</formula>
      <formula>1</formula>
    </cfRule>
    <cfRule type="cellIs" dxfId="966" priority="1330" operator="between">
      <formula>0</formula>
      <formula>0.5</formula>
    </cfRule>
    <cfRule type="cellIs" dxfId="965" priority="1331" operator="between">
      <formula>0.5</formula>
      <formula>0.79</formula>
    </cfRule>
    <cfRule type="cellIs" dxfId="964" priority="1332" operator="between">
      <formula>0.8</formula>
      <formula>1</formula>
    </cfRule>
  </conditionalFormatting>
  <conditionalFormatting sqref="C37:C38">
    <cfRule type="containsText" dxfId="963" priority="1298" operator="containsText" text="N.">
      <formula>NOT(ISERROR(SEARCH("N.",C37)))</formula>
    </cfRule>
  </conditionalFormatting>
  <conditionalFormatting sqref="AF37:AF38 AL37:AL38 AX37:AX38">
    <cfRule type="containsText" dxfId="962" priority="1296" operator="containsText" text="N.">
      <formula>NOT(ISERROR(SEARCH("N.",AF37)))</formula>
    </cfRule>
    <cfRule type="containsText" dxfId="961" priority="1297" operator="containsText" text="&quot;N&quot;">
      <formula>NOT(ISERROR(SEARCH("""N""",AF37)))</formula>
    </cfRule>
  </conditionalFormatting>
  <conditionalFormatting sqref="AG37:AG38">
    <cfRule type="cellIs" dxfId="960" priority="1290" operator="between">
      <formula>0</formula>
      <formula>0.5</formula>
    </cfRule>
    <cfRule type="cellIs" dxfId="959" priority="1291" operator="between">
      <formula>0.5</formula>
      <formula>0.79</formula>
    </cfRule>
    <cfRule type="cellIs" dxfId="958" priority="1292" operator="between">
      <formula>0.8</formula>
      <formula>1</formula>
    </cfRule>
  </conditionalFormatting>
  <conditionalFormatting sqref="AM37:AM38">
    <cfRule type="cellIs" dxfId="957" priority="1294" operator="between">
      <formula>0.5</formula>
      <formula>0.79</formula>
    </cfRule>
    <cfRule type="cellIs" dxfId="956" priority="1295" operator="between">
      <formula>0</formula>
      <formula>0.5</formula>
    </cfRule>
  </conditionalFormatting>
  <conditionalFormatting sqref="AM37:AM38">
    <cfRule type="cellIs" dxfId="955" priority="1293" operator="between">
      <formula>0.8</formula>
      <formula>1</formula>
    </cfRule>
  </conditionalFormatting>
  <conditionalFormatting sqref="AM37:AM38 AY37:AY38">
    <cfRule type="cellIs" dxfId="954" priority="1284" operator="between">
      <formula>0</formula>
      <formula>0.5</formula>
    </cfRule>
    <cfRule type="cellIs" dxfId="953" priority="1285" operator="between">
      <formula>0.5</formula>
      <formula>0.79</formula>
    </cfRule>
    <cfRule type="cellIs" dxfId="952" priority="1286" operator="between">
      <formula>0.8</formula>
      <formula>1</formula>
    </cfRule>
    <cfRule type="cellIs" dxfId="951" priority="1287" operator="between">
      <formula>0</formula>
      <formula>0.5</formula>
    </cfRule>
    <cfRule type="cellIs" dxfId="950" priority="1288" operator="between">
      <formula>0.5</formula>
      <formula>0.79</formula>
    </cfRule>
    <cfRule type="cellIs" dxfId="949" priority="1289" operator="between">
      <formula>0.8</formula>
      <formula>1</formula>
    </cfRule>
  </conditionalFormatting>
  <conditionalFormatting sqref="C39:C59">
    <cfRule type="containsText" dxfId="948" priority="1283" operator="containsText" text="N.">
      <formula>NOT(ISERROR(SEARCH("N.",C39)))</formula>
    </cfRule>
  </conditionalFormatting>
  <conditionalFormatting sqref="AF39:AF50">
    <cfRule type="containsText" dxfId="947" priority="1282" operator="containsText" text="&quot;N&quot;">
      <formula>NOT(ISERROR(SEARCH("""N""",AF39)))</formula>
    </cfRule>
  </conditionalFormatting>
  <conditionalFormatting sqref="AF39:AF50">
    <cfRule type="containsText" dxfId="946" priority="1281" operator="containsText" text="N.">
      <formula>NOT(ISERROR(SEARCH("N.",AF39)))</formula>
    </cfRule>
  </conditionalFormatting>
  <conditionalFormatting sqref="AM39:AM50">
    <cfRule type="cellIs" dxfId="945" priority="1278" operator="between">
      <formula>0.8</formula>
      <formula>1</formula>
    </cfRule>
    <cfRule type="cellIs" dxfId="944" priority="1279" operator="between">
      <formula>0.5</formula>
      <formula>0.79</formula>
    </cfRule>
    <cfRule type="cellIs" dxfId="943" priority="1280" operator="between">
      <formula>0</formula>
      <formula>0.5</formula>
    </cfRule>
  </conditionalFormatting>
  <conditionalFormatting sqref="AG39:AG50">
    <cfRule type="cellIs" dxfId="942" priority="1275" operator="between">
      <formula>0</formula>
      <formula>0.5</formula>
    </cfRule>
    <cfRule type="cellIs" dxfId="941" priority="1276" operator="between">
      <formula>0.5</formula>
      <formula>0.79</formula>
    </cfRule>
    <cfRule type="cellIs" dxfId="940" priority="1277" operator="between">
      <formula>0.8</formula>
      <formula>1</formula>
    </cfRule>
  </conditionalFormatting>
  <conditionalFormatting sqref="AY39:AY53">
    <cfRule type="cellIs" dxfId="939" priority="1272" operator="between">
      <formula>0</formula>
      <formula>0.5</formula>
    </cfRule>
    <cfRule type="cellIs" dxfId="938" priority="1273" operator="between">
      <formula>0.5</formula>
      <formula>0.79</formula>
    </cfRule>
    <cfRule type="cellIs" dxfId="937" priority="1274" operator="between">
      <formula>0.8</formula>
      <formula>1</formula>
    </cfRule>
  </conditionalFormatting>
  <conditionalFormatting sqref="AY39:AY53">
    <cfRule type="cellIs" dxfId="936" priority="1269" operator="between">
      <formula>0</formula>
      <formula>0.5</formula>
    </cfRule>
    <cfRule type="cellIs" dxfId="935" priority="1270" operator="between">
      <formula>0.5</formula>
      <formula>0.79</formula>
    </cfRule>
    <cfRule type="cellIs" dxfId="934" priority="1271" operator="between">
      <formula>0.8</formula>
      <formula>1</formula>
    </cfRule>
  </conditionalFormatting>
  <conditionalFormatting sqref="AX39:AX53">
    <cfRule type="containsText" dxfId="933" priority="1267" operator="containsText" text="N.">
      <formula>NOT(ISERROR(SEARCH("N.",AX39)))</formula>
    </cfRule>
  </conditionalFormatting>
  <conditionalFormatting sqref="AX39:AX53">
    <cfRule type="containsText" dxfId="932" priority="1268" operator="containsText" text="&quot;N&quot;">
      <formula>NOT(ISERROR(SEARCH("""N""",AX39)))</formula>
    </cfRule>
  </conditionalFormatting>
  <conditionalFormatting sqref="AM39:AM50">
    <cfRule type="cellIs" dxfId="931" priority="1264" operator="between">
      <formula>0</formula>
      <formula>0.5</formula>
    </cfRule>
    <cfRule type="cellIs" dxfId="930" priority="1265" operator="between">
      <formula>0.5</formula>
      <formula>0.79</formula>
    </cfRule>
    <cfRule type="cellIs" dxfId="929" priority="1266" operator="between">
      <formula>0.8</formula>
      <formula>1</formula>
    </cfRule>
  </conditionalFormatting>
  <conditionalFormatting sqref="AM39:AM50">
    <cfRule type="cellIs" dxfId="928" priority="1261" operator="between">
      <formula>0</formula>
      <formula>0.5</formula>
    </cfRule>
    <cfRule type="cellIs" dxfId="927" priority="1262" operator="between">
      <formula>0.5</formula>
      <formula>0.79</formula>
    </cfRule>
    <cfRule type="cellIs" dxfId="926" priority="1263" operator="between">
      <formula>0.8</formula>
      <formula>1</formula>
    </cfRule>
  </conditionalFormatting>
  <conditionalFormatting sqref="AL39:AL50">
    <cfRule type="containsText" dxfId="925" priority="1260" operator="containsText" text="&quot;N&quot;">
      <formula>NOT(ISERROR(SEARCH("""N""",AL39)))</formula>
    </cfRule>
  </conditionalFormatting>
  <conditionalFormatting sqref="AL39:AL50">
    <cfRule type="containsText" dxfId="924" priority="1259" operator="containsText" text="N.">
      <formula>NOT(ISERROR(SEARCH("N.",AL39)))</formula>
    </cfRule>
  </conditionalFormatting>
  <conditionalFormatting sqref="AY54">
    <cfRule type="cellIs" dxfId="923" priority="1253" operator="between">
      <formula>0</formula>
      <formula>0.5</formula>
    </cfRule>
    <cfRule type="cellIs" dxfId="922" priority="1254" operator="between">
      <formula>0.5</formula>
      <formula>0.79</formula>
    </cfRule>
    <cfRule type="cellIs" dxfId="921" priority="1255" operator="between">
      <formula>0.8</formula>
      <formula>1</formula>
    </cfRule>
  </conditionalFormatting>
  <conditionalFormatting sqref="AY54">
    <cfRule type="cellIs" dxfId="920" priority="1250" operator="between">
      <formula>0</formula>
      <formula>0.5</formula>
    </cfRule>
    <cfRule type="cellIs" dxfId="919" priority="1251" operator="between">
      <formula>0.5</formula>
      <formula>0.79</formula>
    </cfRule>
    <cfRule type="cellIs" dxfId="918" priority="1252" operator="between">
      <formula>0.8</formula>
      <formula>1</formula>
    </cfRule>
  </conditionalFormatting>
  <conditionalFormatting sqref="AX54">
    <cfRule type="containsText" dxfId="917" priority="1248" operator="containsText" text="N.">
      <formula>NOT(ISERROR(SEARCH("N.",AX54)))</formula>
    </cfRule>
  </conditionalFormatting>
  <conditionalFormatting sqref="AX54">
    <cfRule type="containsText" dxfId="916" priority="1249" operator="containsText" text="&quot;N&quot;">
      <formula>NOT(ISERROR(SEARCH("""N""",AX54)))</formula>
    </cfRule>
  </conditionalFormatting>
  <conditionalFormatting sqref="AY55">
    <cfRule type="cellIs" dxfId="915" priority="1245" operator="between">
      <formula>0</formula>
      <formula>0.5</formula>
    </cfRule>
    <cfRule type="cellIs" dxfId="914" priority="1246" operator="between">
      <formula>0.5</formula>
      <formula>0.79</formula>
    </cfRule>
    <cfRule type="cellIs" dxfId="913" priority="1247" operator="between">
      <formula>0.8</formula>
      <formula>1</formula>
    </cfRule>
  </conditionalFormatting>
  <conditionalFormatting sqref="AY55">
    <cfRule type="cellIs" dxfId="912" priority="1242" operator="between">
      <formula>0</formula>
      <formula>0.5</formula>
    </cfRule>
    <cfRule type="cellIs" dxfId="911" priority="1243" operator="between">
      <formula>0.5</formula>
      <formula>0.79</formula>
    </cfRule>
    <cfRule type="cellIs" dxfId="910" priority="1244" operator="between">
      <formula>0.8</formula>
      <formula>1</formula>
    </cfRule>
  </conditionalFormatting>
  <conditionalFormatting sqref="AX55">
    <cfRule type="containsText" dxfId="909" priority="1240" operator="containsText" text="N.">
      <formula>NOT(ISERROR(SEARCH("N.",AX55)))</formula>
    </cfRule>
  </conditionalFormatting>
  <conditionalFormatting sqref="AX55">
    <cfRule type="containsText" dxfId="908" priority="1241" operator="containsText" text="&quot;N&quot;">
      <formula>NOT(ISERROR(SEARCH("""N""",AX55)))</formula>
    </cfRule>
  </conditionalFormatting>
  <conditionalFormatting sqref="AF56">
    <cfRule type="containsText" dxfId="907" priority="1235" operator="containsText" text="N.">
      <formula>NOT(ISERROR(SEARCH("N.",AF56)))</formula>
    </cfRule>
    <cfRule type="containsText" dxfId="906" priority="1236" operator="containsText" text="&quot;N&quot;">
      <formula>NOT(ISERROR(SEARCH("""N""",AF56)))</formula>
    </cfRule>
  </conditionalFormatting>
  <conditionalFormatting sqref="AG56">
    <cfRule type="cellIs" dxfId="905" priority="1229" operator="between">
      <formula>0</formula>
      <formula>0.5</formula>
    </cfRule>
    <cfRule type="cellIs" dxfId="904" priority="1230" operator="between">
      <formula>0.5</formula>
      <formula>0.79</formula>
    </cfRule>
    <cfRule type="cellIs" dxfId="903" priority="1231" operator="between">
      <formula>0.8</formula>
      <formula>1</formula>
    </cfRule>
  </conditionalFormatting>
  <conditionalFormatting sqref="AM56">
    <cfRule type="cellIs" dxfId="902" priority="1233" operator="between">
      <formula>0.5</formula>
      <formula>0.79</formula>
    </cfRule>
    <cfRule type="cellIs" dxfId="901" priority="1234" operator="between">
      <formula>0</formula>
      <formula>0.5</formula>
    </cfRule>
  </conditionalFormatting>
  <conditionalFormatting sqref="AL56">
    <cfRule type="containsText" dxfId="900" priority="1213" operator="containsText" text="N.">
      <formula>NOT(ISERROR(SEARCH("N.",AL56)))</formula>
    </cfRule>
    <cfRule type="containsText" dxfId="899" priority="1214" operator="containsText" text="&quot;N&quot;">
      <formula>NOT(ISERROR(SEARCH("""N""",AL56)))</formula>
    </cfRule>
  </conditionalFormatting>
  <conditionalFormatting sqref="AM56">
    <cfRule type="cellIs" dxfId="898" priority="1232" operator="between">
      <formula>0.8</formula>
      <formula>1</formula>
    </cfRule>
  </conditionalFormatting>
  <conditionalFormatting sqref="AM56">
    <cfRule type="cellIs" dxfId="897" priority="1215" operator="between">
      <formula>0</formula>
      <formula>0.5</formula>
    </cfRule>
    <cfRule type="cellIs" dxfId="896" priority="1216" operator="between">
      <formula>0.5</formula>
      <formula>0.79</formula>
    </cfRule>
    <cfRule type="cellIs" dxfId="895" priority="1217" operator="between">
      <formula>0.8</formula>
      <formula>1</formula>
    </cfRule>
    <cfRule type="cellIs" dxfId="894" priority="1218" operator="between">
      <formula>0</formula>
      <formula>0.5</formula>
    </cfRule>
    <cfRule type="cellIs" dxfId="893" priority="1219" operator="between">
      <formula>0.5</formula>
      <formula>0.79</formula>
    </cfRule>
    <cfRule type="cellIs" dxfId="892" priority="1220" operator="between">
      <formula>0.8</formula>
      <formula>1</formula>
    </cfRule>
  </conditionalFormatting>
  <conditionalFormatting sqref="AX56">
    <cfRule type="containsText" dxfId="891" priority="1221" operator="containsText" text="N.">
      <formula>NOT(ISERROR(SEARCH("N.",AX56)))</formula>
    </cfRule>
    <cfRule type="containsText" dxfId="890" priority="1222" operator="containsText" text="&quot;N&quot;">
      <formula>NOT(ISERROR(SEARCH("""N""",AX56)))</formula>
    </cfRule>
  </conditionalFormatting>
  <conditionalFormatting sqref="AY56">
    <cfRule type="cellIs" dxfId="889" priority="1223" operator="between">
      <formula>0</formula>
      <formula>0.5</formula>
    </cfRule>
    <cfRule type="cellIs" dxfId="888" priority="1224" operator="between">
      <formula>0.5</formula>
      <formula>0.79</formula>
    </cfRule>
    <cfRule type="cellIs" dxfId="887" priority="1225" operator="between">
      <formula>0.8</formula>
      <formula>1</formula>
    </cfRule>
    <cfRule type="cellIs" dxfId="886" priority="1226" operator="between">
      <formula>0</formula>
      <formula>0.5</formula>
    </cfRule>
    <cfRule type="cellIs" dxfId="885" priority="1227" operator="between">
      <formula>0.5</formula>
      <formula>0.79</formula>
    </cfRule>
    <cfRule type="cellIs" dxfId="884" priority="1228" operator="between">
      <formula>0.8</formula>
      <formula>1</formula>
    </cfRule>
  </conditionalFormatting>
  <conditionalFormatting sqref="AX58">
    <cfRule type="containsText" dxfId="883" priority="1202" operator="containsText" text="N.">
      <formula>NOT(ISERROR(SEARCH("N.",AX58)))</formula>
    </cfRule>
    <cfRule type="containsText" dxfId="882" priority="1203" operator="containsText" text="&quot;N&quot;">
      <formula>NOT(ISERROR(SEARCH("""N""",AX58)))</formula>
    </cfRule>
  </conditionalFormatting>
  <conditionalFormatting sqref="AY58">
    <cfRule type="cellIs" dxfId="881" priority="1204" operator="between">
      <formula>0</formula>
      <formula>0.5</formula>
    </cfRule>
    <cfRule type="cellIs" dxfId="880" priority="1205" operator="between">
      <formula>0.5</formula>
      <formula>0.79</formula>
    </cfRule>
    <cfRule type="cellIs" dxfId="879" priority="1206" operator="between">
      <formula>0.8</formula>
      <formula>1</formula>
    </cfRule>
    <cfRule type="cellIs" dxfId="878" priority="1207" operator="between">
      <formula>0</formula>
      <formula>0.5</formula>
    </cfRule>
    <cfRule type="cellIs" dxfId="877" priority="1208" operator="between">
      <formula>0.5</formula>
      <formula>0.79</formula>
    </cfRule>
    <cfRule type="cellIs" dxfId="876" priority="1209" operator="between">
      <formula>0.8</formula>
      <formula>1</formula>
    </cfRule>
  </conditionalFormatting>
  <conditionalFormatting sqref="AF58 AF51:AF54">
    <cfRule type="containsText" dxfId="875" priority="1201" operator="containsText" text="&quot;N&quot;">
      <formula>NOT(ISERROR(SEARCH("""N""",AF51)))</formula>
    </cfRule>
  </conditionalFormatting>
  <conditionalFormatting sqref="AF58 AF51:AF54">
    <cfRule type="containsText" dxfId="874" priority="1200" operator="containsText" text="N.">
      <formula>NOT(ISERROR(SEARCH("N.",AF51)))</formula>
    </cfRule>
  </conditionalFormatting>
  <conditionalFormatting sqref="AG51:AG54 AG58:AG59">
    <cfRule type="cellIs" dxfId="873" priority="1197" operator="between">
      <formula>0</formula>
      <formula>0.5</formula>
    </cfRule>
    <cfRule type="cellIs" dxfId="872" priority="1198" operator="between">
      <formula>0.5</formula>
      <formula>0.79</formula>
    </cfRule>
    <cfRule type="cellIs" dxfId="871" priority="1199" operator="between">
      <formula>0.8</formula>
      <formula>1</formula>
    </cfRule>
  </conditionalFormatting>
  <conditionalFormatting sqref="AM51:AM55">
    <cfRule type="cellIs" dxfId="870" priority="1194" operator="between">
      <formula>0.8</formula>
      <formula>1</formula>
    </cfRule>
    <cfRule type="cellIs" dxfId="869" priority="1195" operator="between">
      <formula>0.5</formula>
      <formula>0.79</formula>
    </cfRule>
    <cfRule type="cellIs" dxfId="868" priority="1196" operator="between">
      <formula>0</formula>
      <formula>0.5</formula>
    </cfRule>
  </conditionalFormatting>
  <conditionalFormatting sqref="AM51:AM55">
    <cfRule type="cellIs" dxfId="867" priority="1191" operator="between">
      <formula>0</formula>
      <formula>0.5</formula>
    </cfRule>
    <cfRule type="cellIs" dxfId="866" priority="1192" operator="between">
      <formula>0.5</formula>
      <formula>0.79</formula>
    </cfRule>
    <cfRule type="cellIs" dxfId="865" priority="1193" operator="between">
      <formula>0.8</formula>
      <formula>1</formula>
    </cfRule>
  </conditionalFormatting>
  <conditionalFormatting sqref="AM51:AM55">
    <cfRule type="cellIs" dxfId="864" priority="1188" operator="between">
      <formula>0</formula>
      <formula>0.5</formula>
    </cfRule>
    <cfRule type="cellIs" dxfId="863" priority="1189" operator="between">
      <formula>0.5</formula>
      <formula>0.79</formula>
    </cfRule>
    <cfRule type="cellIs" dxfId="862" priority="1190" operator="between">
      <formula>0.8</formula>
      <formula>1</formula>
    </cfRule>
  </conditionalFormatting>
  <conditionalFormatting sqref="AL51:AL54">
    <cfRule type="containsText" dxfId="861" priority="1187" operator="containsText" text="&quot;N&quot;">
      <formula>NOT(ISERROR(SEARCH("""N""",AL51)))</formula>
    </cfRule>
  </conditionalFormatting>
  <conditionalFormatting sqref="AL51:AL54">
    <cfRule type="containsText" dxfId="860" priority="1186" operator="containsText" text="N.">
      <formula>NOT(ISERROR(SEARCH("N.",AL51)))</formula>
    </cfRule>
  </conditionalFormatting>
  <conditionalFormatting sqref="AF57">
    <cfRule type="containsText" dxfId="859" priority="1184" operator="containsText" text="N.">
      <formula>NOT(ISERROR(SEARCH("N.",AF57)))</formula>
    </cfRule>
    <cfRule type="containsText" dxfId="858" priority="1185" operator="containsText" text="&quot;N&quot;">
      <formula>NOT(ISERROR(SEARCH("""N""",AF57)))</formula>
    </cfRule>
  </conditionalFormatting>
  <conditionalFormatting sqref="AG57">
    <cfRule type="cellIs" dxfId="857" priority="1178" operator="between">
      <formula>0</formula>
      <formula>0.5</formula>
    </cfRule>
    <cfRule type="cellIs" dxfId="856" priority="1179" operator="between">
      <formula>0.5</formula>
      <formula>0.79</formula>
    </cfRule>
    <cfRule type="cellIs" dxfId="855" priority="1180" operator="between">
      <formula>0.8</formula>
      <formula>1</formula>
    </cfRule>
  </conditionalFormatting>
  <conditionalFormatting sqref="AM57">
    <cfRule type="cellIs" dxfId="854" priority="1182" operator="between">
      <formula>0.5</formula>
      <formula>0.79</formula>
    </cfRule>
    <cfRule type="cellIs" dxfId="853" priority="1183" operator="between">
      <formula>0</formula>
      <formula>0.5</formula>
    </cfRule>
  </conditionalFormatting>
  <conditionalFormatting sqref="AL57">
    <cfRule type="containsText" dxfId="852" priority="1162" operator="containsText" text="N.">
      <formula>NOT(ISERROR(SEARCH("N.",AL57)))</formula>
    </cfRule>
    <cfRule type="containsText" dxfId="851" priority="1163" operator="containsText" text="&quot;N&quot;">
      <formula>NOT(ISERROR(SEARCH("""N""",AL57)))</formula>
    </cfRule>
  </conditionalFormatting>
  <conditionalFormatting sqref="AM57">
    <cfRule type="cellIs" dxfId="850" priority="1181" operator="between">
      <formula>0.8</formula>
      <formula>1</formula>
    </cfRule>
  </conditionalFormatting>
  <conditionalFormatting sqref="AM57">
    <cfRule type="cellIs" dxfId="849" priority="1164" operator="between">
      <formula>0</formula>
      <formula>0.5</formula>
    </cfRule>
    <cfRule type="cellIs" dxfId="848" priority="1165" operator="between">
      <formula>0.5</formula>
      <formula>0.79</formula>
    </cfRule>
    <cfRule type="cellIs" dxfId="847" priority="1166" operator="between">
      <formula>0.8</formula>
      <formula>1</formula>
    </cfRule>
    <cfRule type="cellIs" dxfId="846" priority="1167" operator="between">
      <formula>0</formula>
      <formula>0.5</formula>
    </cfRule>
    <cfRule type="cellIs" dxfId="845" priority="1168" operator="between">
      <formula>0.5</formula>
      <formula>0.79</formula>
    </cfRule>
    <cfRule type="cellIs" dxfId="844" priority="1169" operator="between">
      <formula>0.8</formula>
      <formula>1</formula>
    </cfRule>
  </conditionalFormatting>
  <conditionalFormatting sqref="AX57">
    <cfRule type="containsText" dxfId="843" priority="1170" operator="containsText" text="N.">
      <formula>NOT(ISERROR(SEARCH("N.",AX57)))</formula>
    </cfRule>
    <cfRule type="containsText" dxfId="842" priority="1171" operator="containsText" text="&quot;N&quot;">
      <formula>NOT(ISERROR(SEARCH("""N""",AX57)))</formula>
    </cfRule>
  </conditionalFormatting>
  <conditionalFormatting sqref="AY57">
    <cfRule type="cellIs" dxfId="841" priority="1172" operator="between">
      <formula>0</formula>
      <formula>0.5</formula>
    </cfRule>
    <cfRule type="cellIs" dxfId="840" priority="1173" operator="between">
      <formula>0.5</formula>
      <formula>0.79</formula>
    </cfRule>
    <cfRule type="cellIs" dxfId="839" priority="1174" operator="between">
      <formula>0.8</formula>
      <formula>1</formula>
    </cfRule>
    <cfRule type="cellIs" dxfId="838" priority="1175" operator="between">
      <formula>0</formula>
      <formula>0.5</formula>
    </cfRule>
    <cfRule type="cellIs" dxfId="837" priority="1176" operator="between">
      <formula>0.5</formula>
      <formula>0.79</formula>
    </cfRule>
    <cfRule type="cellIs" dxfId="836" priority="1177" operator="between">
      <formula>0.8</formula>
      <formula>1</formula>
    </cfRule>
  </conditionalFormatting>
  <conditionalFormatting sqref="AM58">
    <cfRule type="cellIs" dxfId="835" priority="1160" operator="between">
      <formula>0.5</formula>
      <formula>0.79</formula>
    </cfRule>
    <cfRule type="cellIs" dxfId="834" priority="1161" operator="between">
      <formula>0</formula>
      <formula>0.5</formula>
    </cfRule>
  </conditionalFormatting>
  <conditionalFormatting sqref="AL58">
    <cfRule type="containsText" dxfId="833" priority="1151" operator="containsText" text="N.">
      <formula>NOT(ISERROR(SEARCH("N.",AL58)))</formula>
    </cfRule>
    <cfRule type="containsText" dxfId="832" priority="1152" operator="containsText" text="&quot;N&quot;">
      <formula>NOT(ISERROR(SEARCH("""N""",AL58)))</formula>
    </cfRule>
  </conditionalFormatting>
  <conditionalFormatting sqref="AM58">
    <cfRule type="cellIs" dxfId="831" priority="1159" operator="between">
      <formula>0.8</formula>
      <formula>1</formula>
    </cfRule>
  </conditionalFormatting>
  <conditionalFormatting sqref="AM58">
    <cfRule type="cellIs" dxfId="830" priority="1153" operator="between">
      <formula>0</formula>
      <formula>0.5</formula>
    </cfRule>
    <cfRule type="cellIs" dxfId="829" priority="1154" operator="between">
      <formula>0.5</formula>
      <formula>0.79</formula>
    </cfRule>
    <cfRule type="cellIs" dxfId="828" priority="1155" operator="between">
      <formula>0.8</formula>
      <formula>1</formula>
    </cfRule>
    <cfRule type="cellIs" dxfId="827" priority="1156" operator="between">
      <formula>0</formula>
      <formula>0.5</formula>
    </cfRule>
    <cfRule type="cellIs" dxfId="826" priority="1157" operator="between">
      <formula>0.5</formula>
      <formula>0.79</formula>
    </cfRule>
    <cfRule type="cellIs" dxfId="825" priority="1158" operator="between">
      <formula>0.8</formula>
      <formula>1</formula>
    </cfRule>
  </conditionalFormatting>
  <conditionalFormatting sqref="C61:C66">
    <cfRule type="containsText" dxfId="824" priority="1150" operator="containsText" text="N.">
      <formula>NOT(ISERROR(SEARCH("N.",C61)))</formula>
    </cfRule>
  </conditionalFormatting>
  <conditionalFormatting sqref="AF60:AF66">
    <cfRule type="containsText" dxfId="823" priority="1149" operator="containsText" text="&quot;N&quot;">
      <formula>NOT(ISERROR(SEARCH("""N""",AF60)))</formula>
    </cfRule>
  </conditionalFormatting>
  <conditionalFormatting sqref="AF60:AF66">
    <cfRule type="containsText" dxfId="822" priority="1148" operator="containsText" text="N.">
      <formula>NOT(ISERROR(SEARCH("N.",AF60)))</formula>
    </cfRule>
  </conditionalFormatting>
  <conditionalFormatting sqref="AM60:AM65">
    <cfRule type="cellIs" dxfId="821" priority="1145" operator="between">
      <formula>0.8</formula>
      <formula>1</formula>
    </cfRule>
    <cfRule type="cellIs" dxfId="820" priority="1146" operator="between">
      <formula>0.5</formula>
      <formula>0.79</formula>
    </cfRule>
    <cfRule type="cellIs" dxfId="819" priority="1147" operator="between">
      <formula>0</formula>
      <formula>0.5</formula>
    </cfRule>
  </conditionalFormatting>
  <conditionalFormatting sqref="AG60:AG66">
    <cfRule type="cellIs" dxfId="818" priority="1142" operator="between">
      <formula>0</formula>
      <formula>0.5</formula>
    </cfRule>
    <cfRule type="cellIs" dxfId="817" priority="1143" operator="between">
      <formula>0.5</formula>
      <formula>0.79</formula>
    </cfRule>
    <cfRule type="cellIs" dxfId="816" priority="1144" operator="between">
      <formula>0.8</formula>
      <formula>1</formula>
    </cfRule>
  </conditionalFormatting>
  <conditionalFormatting sqref="AY60:AY66">
    <cfRule type="cellIs" dxfId="815" priority="1139" operator="between">
      <formula>0</formula>
      <formula>0.5</formula>
    </cfRule>
    <cfRule type="cellIs" dxfId="814" priority="1140" operator="between">
      <formula>0.5</formula>
      <formula>0.79</formula>
    </cfRule>
    <cfRule type="cellIs" dxfId="813" priority="1141" operator="between">
      <formula>0.8</formula>
      <formula>1</formula>
    </cfRule>
  </conditionalFormatting>
  <conditionalFormatting sqref="AY60:AY66">
    <cfRule type="cellIs" dxfId="812" priority="1136" operator="between">
      <formula>0</formula>
      <formula>0.5</formula>
    </cfRule>
    <cfRule type="cellIs" dxfId="811" priority="1137" operator="between">
      <formula>0.5</formula>
      <formula>0.79</formula>
    </cfRule>
    <cfRule type="cellIs" dxfId="810" priority="1138" operator="between">
      <formula>0.8</formula>
      <formula>1</formula>
    </cfRule>
  </conditionalFormatting>
  <conditionalFormatting sqref="AX60:AX66">
    <cfRule type="containsText" dxfId="809" priority="1134" operator="containsText" text="N.">
      <formula>NOT(ISERROR(SEARCH("N.",AX60)))</formula>
    </cfRule>
  </conditionalFormatting>
  <conditionalFormatting sqref="AX60:AX66">
    <cfRule type="containsText" dxfId="808" priority="1135" operator="containsText" text="&quot;N&quot;">
      <formula>NOT(ISERROR(SEARCH("""N""",AX60)))</formula>
    </cfRule>
  </conditionalFormatting>
  <conditionalFormatting sqref="AM60:AM65">
    <cfRule type="cellIs" dxfId="807" priority="1131" operator="between">
      <formula>0</formula>
      <formula>0.5</formula>
    </cfRule>
    <cfRule type="cellIs" dxfId="806" priority="1132" operator="between">
      <formula>0.5</formula>
      <formula>0.79</formula>
    </cfRule>
    <cfRule type="cellIs" dxfId="805" priority="1133" operator="between">
      <formula>0.8</formula>
      <formula>1</formula>
    </cfRule>
  </conditionalFormatting>
  <conditionalFormatting sqref="AM60:AM65">
    <cfRule type="cellIs" dxfId="804" priority="1128" operator="between">
      <formula>0</formula>
      <formula>0.5</formula>
    </cfRule>
    <cfRule type="cellIs" dxfId="803" priority="1129" operator="between">
      <formula>0.5</formula>
      <formula>0.79</formula>
    </cfRule>
    <cfRule type="cellIs" dxfId="802" priority="1130" operator="between">
      <formula>0.8</formula>
      <formula>1</formula>
    </cfRule>
  </conditionalFormatting>
  <conditionalFormatting sqref="AL60:AL65">
    <cfRule type="containsText" dxfId="801" priority="1127" operator="containsText" text="&quot;N&quot;">
      <formula>NOT(ISERROR(SEARCH("""N""",AL60)))</formula>
    </cfRule>
  </conditionalFormatting>
  <conditionalFormatting sqref="AL60:AL65">
    <cfRule type="containsText" dxfId="800" priority="1126" operator="containsText" text="N.">
      <formula>NOT(ISERROR(SEARCH("N.",AL60)))</formula>
    </cfRule>
  </conditionalFormatting>
  <conditionalFormatting sqref="AM66">
    <cfRule type="cellIs" dxfId="799" priority="1123" operator="between">
      <formula>0.8</formula>
      <formula>1</formula>
    </cfRule>
    <cfRule type="cellIs" dxfId="798" priority="1124" operator="between">
      <formula>0.5</formula>
      <formula>0.79</formula>
    </cfRule>
    <cfRule type="cellIs" dxfId="797" priority="1125" operator="between">
      <formula>0</formula>
      <formula>0.5</formula>
    </cfRule>
  </conditionalFormatting>
  <conditionalFormatting sqref="AM66">
    <cfRule type="cellIs" dxfId="796" priority="1120" operator="between">
      <formula>0</formula>
      <formula>0.5</formula>
    </cfRule>
    <cfRule type="cellIs" dxfId="795" priority="1121" operator="between">
      <formula>0.5</formula>
      <formula>0.79</formula>
    </cfRule>
    <cfRule type="cellIs" dxfId="794" priority="1122" operator="between">
      <formula>0.8</formula>
      <formula>1</formula>
    </cfRule>
  </conditionalFormatting>
  <conditionalFormatting sqref="AM66">
    <cfRule type="cellIs" dxfId="793" priority="1117" operator="between">
      <formula>0</formula>
      <formula>0.5</formula>
    </cfRule>
    <cfRule type="cellIs" dxfId="792" priority="1118" operator="between">
      <formula>0.5</formula>
      <formula>0.79</formula>
    </cfRule>
    <cfRule type="cellIs" dxfId="791" priority="1119" operator="between">
      <formula>0.8</formula>
      <formula>1</formula>
    </cfRule>
  </conditionalFormatting>
  <conditionalFormatting sqref="AL66">
    <cfRule type="containsText" dxfId="790" priority="1116" operator="containsText" text="&quot;N&quot;">
      <formula>NOT(ISERROR(SEARCH("""N""",AL66)))</formula>
    </cfRule>
  </conditionalFormatting>
  <conditionalFormatting sqref="AL66">
    <cfRule type="containsText" dxfId="789" priority="1115" operator="containsText" text="N.">
      <formula>NOT(ISERROR(SEARCH("N.",AL66)))</formula>
    </cfRule>
  </conditionalFormatting>
  <conditionalFormatting sqref="C67:C93">
    <cfRule type="containsText" dxfId="788" priority="1069" operator="containsText" text="N.">
      <formula>NOT(ISERROR(SEARCH("N.",C67)))</formula>
    </cfRule>
  </conditionalFormatting>
  <conditionalFormatting sqref="AF67:AF93">
    <cfRule type="containsText" dxfId="787" priority="1051" operator="containsText" text="N.">
      <formula>NOT(ISERROR(SEARCH("N.",AF67)))</formula>
    </cfRule>
    <cfRule type="containsText" dxfId="786" priority="1052" operator="containsText" text="&quot;N&quot;">
      <formula>NOT(ISERROR(SEARCH("""N""",AF67)))</formula>
    </cfRule>
  </conditionalFormatting>
  <conditionalFormatting sqref="AG67:AG85">
    <cfRule type="cellIs" dxfId="785" priority="1091" operator="between">
      <formula>0</formula>
      <formula>0.5</formula>
    </cfRule>
    <cfRule type="cellIs" dxfId="784" priority="1092" operator="between">
      <formula>0.5</formula>
      <formula>0.79</formula>
    </cfRule>
    <cfRule type="cellIs" dxfId="783" priority="1093" operator="between">
      <formula>0.8</formula>
      <formula>1</formula>
    </cfRule>
  </conditionalFormatting>
  <conditionalFormatting sqref="AG85:AG86">
    <cfRule type="cellIs" dxfId="782" priority="1109" operator="between">
      <formula>0</formula>
      <formula>0.5</formula>
    </cfRule>
    <cfRule type="cellIs" dxfId="781" priority="1110" operator="between">
      <formula>0.5</formula>
      <formula>0.79</formula>
    </cfRule>
    <cfRule type="cellIs" dxfId="780" priority="1111" operator="between">
      <formula>0.8</formula>
      <formula>1</formula>
    </cfRule>
  </conditionalFormatting>
  <conditionalFormatting sqref="AG87:AG93">
    <cfRule type="cellIs" dxfId="779" priority="1048" operator="between">
      <formula>0</formula>
      <formula>0.5</formula>
    </cfRule>
    <cfRule type="cellIs" dxfId="778" priority="1049" operator="between">
      <formula>0.5</formula>
      <formula>0.79</formula>
    </cfRule>
    <cfRule type="cellIs" dxfId="777" priority="1050" operator="between">
      <formula>0.8</formula>
      <formula>1</formula>
    </cfRule>
  </conditionalFormatting>
  <conditionalFormatting sqref="AM67:AM79">
    <cfRule type="cellIs" dxfId="776" priority="1095" operator="between">
      <formula>0.5</formula>
      <formula>0.79</formula>
    </cfRule>
    <cfRule type="cellIs" dxfId="775" priority="1096" operator="between">
      <formula>0</formula>
      <formula>0.5</formula>
    </cfRule>
  </conditionalFormatting>
  <conditionalFormatting sqref="AM86">
    <cfRule type="cellIs" dxfId="774" priority="1113" operator="between">
      <formula>0.5</formula>
      <formula>0.79</formula>
    </cfRule>
    <cfRule type="cellIs" dxfId="773" priority="1114" operator="between">
      <formula>0</formula>
      <formula>0.5</formula>
    </cfRule>
  </conditionalFormatting>
  <conditionalFormatting sqref="AL86:AL87 AL67:AL79">
    <cfRule type="containsText" dxfId="772" priority="1053" operator="containsText" text="N.">
      <formula>NOT(ISERROR(SEARCH("N.",AL67)))</formula>
    </cfRule>
    <cfRule type="containsText" dxfId="771" priority="1054" operator="containsText" text="&quot;N&quot;">
      <formula>NOT(ISERROR(SEARCH("""N""",AL67)))</formula>
    </cfRule>
  </conditionalFormatting>
  <conditionalFormatting sqref="AM67:AM79">
    <cfRule type="cellIs" dxfId="770" priority="1094" operator="between">
      <formula>0.8</formula>
      <formula>1</formula>
    </cfRule>
  </conditionalFormatting>
  <conditionalFormatting sqref="AM67:AM79">
    <cfRule type="cellIs" dxfId="769" priority="1079" operator="between">
      <formula>0</formula>
      <formula>0.5</formula>
    </cfRule>
    <cfRule type="cellIs" dxfId="768" priority="1080" operator="between">
      <formula>0.5</formula>
      <formula>0.79</formula>
    </cfRule>
    <cfRule type="cellIs" dxfId="767" priority="1081" operator="between">
      <formula>0.8</formula>
      <formula>1</formula>
    </cfRule>
    <cfRule type="cellIs" dxfId="766" priority="1082" operator="between">
      <formula>0</formula>
      <formula>0.5</formula>
    </cfRule>
    <cfRule type="cellIs" dxfId="765" priority="1083" operator="between">
      <formula>0.5</formula>
      <formula>0.79</formula>
    </cfRule>
    <cfRule type="cellIs" dxfId="764" priority="1084" operator="between">
      <formula>0.8</formula>
      <formula>1</formula>
    </cfRule>
  </conditionalFormatting>
  <conditionalFormatting sqref="AM86">
    <cfRule type="cellIs" dxfId="763" priority="1112" operator="between">
      <formula>0.8</formula>
      <formula>1</formula>
    </cfRule>
  </conditionalFormatting>
  <conditionalFormatting sqref="AM86">
    <cfRule type="cellIs" dxfId="762" priority="1097" operator="between">
      <formula>0</formula>
      <formula>0.5</formula>
    </cfRule>
    <cfRule type="cellIs" dxfId="761" priority="1098" operator="between">
      <formula>0.5</formula>
      <formula>0.79</formula>
    </cfRule>
    <cfRule type="cellIs" dxfId="760" priority="1099" operator="between">
      <formula>0.8</formula>
      <formula>1</formula>
    </cfRule>
    <cfRule type="cellIs" dxfId="759" priority="1100" operator="between">
      <formula>0</formula>
      <formula>0.5</formula>
    </cfRule>
    <cfRule type="cellIs" dxfId="758" priority="1101" operator="between">
      <formula>0.5</formula>
      <formula>0.79</formula>
    </cfRule>
    <cfRule type="cellIs" dxfId="757" priority="1102" operator="between">
      <formula>0.8</formula>
      <formula>1</formula>
    </cfRule>
  </conditionalFormatting>
  <conditionalFormatting sqref="AM87">
    <cfRule type="cellIs" dxfId="756" priority="1070" operator="between">
      <formula>0</formula>
      <formula>0.5</formula>
    </cfRule>
    <cfRule type="cellIs" dxfId="755" priority="1071" operator="between">
      <formula>0.5</formula>
      <formula>0.79</formula>
    </cfRule>
    <cfRule type="cellIs" dxfId="754" priority="1072" operator="between">
      <formula>0.8</formula>
      <formula>1</formula>
    </cfRule>
    <cfRule type="cellIs" dxfId="753" priority="1076" operator="between">
      <formula>0.8</formula>
      <formula>1</formula>
    </cfRule>
    <cfRule type="cellIs" dxfId="752" priority="1077" operator="between">
      <formula>0.5</formula>
      <formula>0.79</formula>
    </cfRule>
    <cfRule type="cellIs" dxfId="751" priority="1078" operator="between">
      <formula>0</formula>
      <formula>0.5</formula>
    </cfRule>
  </conditionalFormatting>
  <conditionalFormatting sqref="AM87">
    <cfRule type="cellIs" dxfId="750" priority="1055" operator="between">
      <formula>0</formula>
      <formula>0.5</formula>
    </cfRule>
    <cfRule type="cellIs" dxfId="749" priority="1056" operator="between">
      <formula>0.5</formula>
      <formula>0.79</formula>
    </cfRule>
    <cfRule type="cellIs" dxfId="748" priority="1057" operator="between">
      <formula>0.8</formula>
      <formula>1</formula>
    </cfRule>
  </conditionalFormatting>
  <conditionalFormatting sqref="AX67:AX93">
    <cfRule type="containsText" dxfId="747" priority="1058" operator="containsText" text="N.">
      <formula>NOT(ISERROR(SEARCH("N.",AX67)))</formula>
    </cfRule>
    <cfRule type="containsText" dxfId="746" priority="1059" operator="containsText" text="&quot;N&quot;">
      <formula>NOT(ISERROR(SEARCH("""N""",AX67)))</formula>
    </cfRule>
  </conditionalFormatting>
  <conditionalFormatting sqref="AY67:AY85">
    <cfRule type="cellIs" dxfId="745" priority="1085" operator="between">
      <formula>0</formula>
      <formula>0.5</formula>
    </cfRule>
    <cfRule type="cellIs" dxfId="744" priority="1086" operator="between">
      <formula>0.5</formula>
      <formula>0.79</formula>
    </cfRule>
    <cfRule type="cellIs" dxfId="743" priority="1087" operator="between">
      <formula>0.8</formula>
      <formula>1</formula>
    </cfRule>
    <cfRule type="cellIs" dxfId="742" priority="1088" operator="between">
      <formula>0</formula>
      <formula>0.5</formula>
    </cfRule>
    <cfRule type="cellIs" dxfId="741" priority="1089" operator="between">
      <formula>0.5</formula>
      <formula>0.79</formula>
    </cfRule>
    <cfRule type="cellIs" dxfId="740" priority="1090" operator="between">
      <formula>0.8</formula>
      <formula>1</formula>
    </cfRule>
  </conditionalFormatting>
  <conditionalFormatting sqref="AY85:AY86">
    <cfRule type="cellIs" dxfId="739" priority="1103" operator="between">
      <formula>0</formula>
      <formula>0.5</formula>
    </cfRule>
    <cfRule type="cellIs" dxfId="738" priority="1104" operator="between">
      <formula>0.5</formula>
      <formula>0.79</formula>
    </cfRule>
    <cfRule type="cellIs" dxfId="737" priority="1105" operator="between">
      <formula>0.8</formula>
      <formula>1</formula>
    </cfRule>
    <cfRule type="cellIs" dxfId="736" priority="1106" operator="between">
      <formula>0</formula>
      <formula>0.5</formula>
    </cfRule>
    <cfRule type="cellIs" dxfId="735" priority="1107" operator="between">
      <formula>0.5</formula>
      <formula>0.79</formula>
    </cfRule>
    <cfRule type="cellIs" dxfId="734" priority="1108" operator="between">
      <formula>0.8</formula>
      <formula>1</formula>
    </cfRule>
  </conditionalFormatting>
  <conditionalFormatting sqref="AY87:AY92">
    <cfRule type="cellIs" dxfId="733" priority="1073" operator="between">
      <formula>0</formula>
      <formula>0.5</formula>
    </cfRule>
    <cfRule type="cellIs" dxfId="732" priority="1074" operator="between">
      <formula>0.5</formula>
      <formula>0.79</formula>
    </cfRule>
    <cfRule type="cellIs" dxfId="731" priority="1075" operator="between">
      <formula>0.8</formula>
      <formula>1</formula>
    </cfRule>
  </conditionalFormatting>
  <conditionalFormatting sqref="AY87:AY93">
    <cfRule type="cellIs" dxfId="730" priority="1063" operator="between">
      <formula>0</formula>
      <formula>0.5</formula>
    </cfRule>
    <cfRule type="cellIs" dxfId="729" priority="1064" operator="between">
      <formula>0.5</formula>
      <formula>0.79</formula>
    </cfRule>
    <cfRule type="cellIs" dxfId="728" priority="1065" operator="between">
      <formula>0.8</formula>
      <formula>1</formula>
    </cfRule>
  </conditionalFormatting>
  <conditionalFormatting sqref="AY93">
    <cfRule type="cellIs" dxfId="727" priority="1060" operator="between">
      <formula>0</formula>
      <formula>0.5</formula>
    </cfRule>
    <cfRule type="cellIs" dxfId="726" priority="1061" operator="between">
      <formula>0.5</formula>
      <formula>0.79</formula>
    </cfRule>
    <cfRule type="cellIs" dxfId="725" priority="1062" operator="between">
      <formula>0.8</formula>
      <formula>1</formula>
    </cfRule>
  </conditionalFormatting>
  <conditionalFormatting sqref="AM88:AM93 AM80:AM85">
    <cfRule type="cellIs" dxfId="724" priority="1046" operator="between">
      <formula>0.5</formula>
      <formula>0.79</formula>
    </cfRule>
    <cfRule type="cellIs" dxfId="723" priority="1047" operator="between">
      <formula>0</formula>
      <formula>0.5</formula>
    </cfRule>
  </conditionalFormatting>
  <conditionalFormatting sqref="AL88:AL93 AL80:AL85">
    <cfRule type="containsText" dxfId="722" priority="1037" operator="containsText" text="N.">
      <formula>NOT(ISERROR(SEARCH("N.",AL80)))</formula>
    </cfRule>
    <cfRule type="containsText" dxfId="721" priority="1038" operator="containsText" text="&quot;N&quot;">
      <formula>NOT(ISERROR(SEARCH("""N""",AL80)))</formula>
    </cfRule>
  </conditionalFormatting>
  <conditionalFormatting sqref="AM88:AM93 AM80:AM85">
    <cfRule type="cellIs" dxfId="720" priority="1045" operator="between">
      <formula>0.8</formula>
      <formula>1</formula>
    </cfRule>
  </conditionalFormatting>
  <conditionalFormatting sqref="AM88:AM93 AM80:AM85">
    <cfRule type="cellIs" dxfId="719" priority="1039" operator="between">
      <formula>0</formula>
      <formula>0.5</formula>
    </cfRule>
    <cfRule type="cellIs" dxfId="718" priority="1040" operator="between">
      <formula>0.5</formula>
      <formula>0.79</formula>
    </cfRule>
    <cfRule type="cellIs" dxfId="717" priority="1041" operator="between">
      <formula>0.8</formula>
      <formula>1</formula>
    </cfRule>
    <cfRule type="cellIs" dxfId="716" priority="1042" operator="between">
      <formula>0</formula>
      <formula>0.5</formula>
    </cfRule>
    <cfRule type="cellIs" dxfId="715" priority="1043" operator="between">
      <formula>0.5</formula>
      <formula>0.79</formula>
    </cfRule>
    <cfRule type="cellIs" dxfId="714" priority="1044" operator="between">
      <formula>0.8</formula>
      <formula>1</formula>
    </cfRule>
  </conditionalFormatting>
  <conditionalFormatting sqref="AF94:AF97 AX94:AX97 AL94:AL97">
    <cfRule type="containsText" dxfId="713" priority="1036" operator="containsText" text="N.">
      <formula>NOT(ISERROR(SEARCH("N.",AF94)))</formula>
    </cfRule>
  </conditionalFormatting>
  <conditionalFormatting sqref="AF94:AF97 AX94:AX97 AL94:AL97">
    <cfRule type="containsText" dxfId="712" priority="1035" operator="containsText" text="&quot;N&quot;">
      <formula>NOT(ISERROR(SEARCH("""N""",AF94)))</formula>
    </cfRule>
  </conditionalFormatting>
  <conditionalFormatting sqref="AM94:AM97">
    <cfRule type="cellIs" dxfId="711" priority="1032" operator="between">
      <formula>0.8</formula>
      <formula>1</formula>
    </cfRule>
    <cfRule type="cellIs" dxfId="710" priority="1033" operator="between">
      <formula>0.5</formula>
      <formula>0.79</formula>
    </cfRule>
    <cfRule type="cellIs" dxfId="709" priority="1034" operator="between">
      <formula>0</formula>
      <formula>0.5</formula>
    </cfRule>
  </conditionalFormatting>
  <conditionalFormatting sqref="AG94:AG97 AY94:AY97 AM94:AM97">
    <cfRule type="cellIs" dxfId="708" priority="1029" operator="between">
      <formula>0</formula>
      <formula>0.5</formula>
    </cfRule>
    <cfRule type="cellIs" dxfId="707" priority="1030" operator="between">
      <formula>0.5</formula>
      <formula>0.79</formula>
    </cfRule>
    <cfRule type="cellIs" dxfId="706" priority="1031" operator="between">
      <formula>0.8</formula>
      <formula>1</formula>
    </cfRule>
  </conditionalFormatting>
  <conditionalFormatting sqref="C99:C104">
    <cfRule type="containsText" dxfId="705" priority="1028" operator="containsText" text="N.">
      <formula>NOT(ISERROR(SEARCH("N.",C99)))</formula>
    </cfRule>
  </conditionalFormatting>
  <conditionalFormatting sqref="AF98:AF104">
    <cfRule type="containsText" dxfId="704" priority="1027" operator="containsText" text="&quot;N&quot;">
      <formula>NOT(ISERROR(SEARCH("""N""",AF98)))</formula>
    </cfRule>
  </conditionalFormatting>
  <conditionalFormatting sqref="AF98:AF104">
    <cfRule type="containsText" dxfId="703" priority="1026" operator="containsText" text="N.">
      <formula>NOT(ISERROR(SEARCH("N.",AF98)))</formula>
    </cfRule>
  </conditionalFormatting>
  <conditionalFormatting sqref="AM98:AM101 AM104">
    <cfRule type="cellIs" dxfId="702" priority="1023" operator="between">
      <formula>0.8</formula>
      <formula>1</formula>
    </cfRule>
    <cfRule type="cellIs" dxfId="701" priority="1024" operator="between">
      <formula>0.5</formula>
      <formula>0.79</formula>
    </cfRule>
    <cfRule type="cellIs" dxfId="700" priority="1025" operator="between">
      <formula>0</formula>
      <formula>0.5</formula>
    </cfRule>
  </conditionalFormatting>
  <conditionalFormatting sqref="AG98:AG104">
    <cfRule type="cellIs" dxfId="699" priority="1020" operator="between">
      <formula>0</formula>
      <formula>0.5</formula>
    </cfRule>
    <cfRule type="cellIs" dxfId="698" priority="1021" operator="between">
      <formula>0.5</formula>
      <formula>0.79</formula>
    </cfRule>
    <cfRule type="cellIs" dxfId="697" priority="1022" operator="between">
      <formula>0.8</formula>
      <formula>1</formula>
    </cfRule>
  </conditionalFormatting>
  <conditionalFormatting sqref="AY98:AY104">
    <cfRule type="cellIs" dxfId="696" priority="1017" operator="between">
      <formula>0</formula>
      <formula>0.5</formula>
    </cfRule>
    <cfRule type="cellIs" dxfId="695" priority="1018" operator="between">
      <formula>0.5</formula>
      <formula>0.79</formula>
    </cfRule>
    <cfRule type="cellIs" dxfId="694" priority="1019" operator="between">
      <formula>0.8</formula>
      <formula>1</formula>
    </cfRule>
  </conditionalFormatting>
  <conditionalFormatting sqref="AY98:AY104">
    <cfRule type="cellIs" dxfId="693" priority="1014" operator="between">
      <formula>0</formula>
      <formula>0.5</formula>
    </cfRule>
    <cfRule type="cellIs" dxfId="692" priority="1015" operator="between">
      <formula>0.5</formula>
      <formula>0.79</formula>
    </cfRule>
    <cfRule type="cellIs" dxfId="691" priority="1016" operator="between">
      <formula>0.8</formula>
      <formula>1</formula>
    </cfRule>
  </conditionalFormatting>
  <conditionalFormatting sqref="AX98:AX104">
    <cfRule type="containsText" dxfId="690" priority="1012" operator="containsText" text="N.">
      <formula>NOT(ISERROR(SEARCH("N.",AX98)))</formula>
    </cfRule>
  </conditionalFormatting>
  <conditionalFormatting sqref="AX98:AX104">
    <cfRule type="containsText" dxfId="689" priority="1013" operator="containsText" text="&quot;N&quot;">
      <formula>NOT(ISERROR(SEARCH("""N""",AX98)))</formula>
    </cfRule>
  </conditionalFormatting>
  <conditionalFormatting sqref="AM98:AM101 AM104">
    <cfRule type="cellIs" dxfId="688" priority="1009" operator="between">
      <formula>0</formula>
      <formula>0.5</formula>
    </cfRule>
    <cfRule type="cellIs" dxfId="687" priority="1010" operator="between">
      <formula>0.5</formula>
      <formula>0.79</formula>
    </cfRule>
    <cfRule type="cellIs" dxfId="686" priority="1011" operator="between">
      <formula>0.8</formula>
      <formula>1</formula>
    </cfRule>
  </conditionalFormatting>
  <conditionalFormatting sqref="AM98:AM101 AM104">
    <cfRule type="cellIs" dxfId="685" priority="1006" operator="between">
      <formula>0</formula>
      <formula>0.5</formula>
    </cfRule>
    <cfRule type="cellIs" dxfId="684" priority="1007" operator="between">
      <formula>0.5</formula>
      <formula>0.79</formula>
    </cfRule>
    <cfRule type="cellIs" dxfId="683" priority="1008" operator="between">
      <formula>0.8</formula>
      <formula>1</formula>
    </cfRule>
  </conditionalFormatting>
  <conditionalFormatting sqref="AL98:AL101 AL104">
    <cfRule type="containsText" dxfId="682" priority="1005" operator="containsText" text="&quot;N&quot;">
      <formula>NOT(ISERROR(SEARCH("""N""",AL98)))</formula>
    </cfRule>
  </conditionalFormatting>
  <conditionalFormatting sqref="AL98:AL101 AL104">
    <cfRule type="containsText" dxfId="681" priority="1004" operator="containsText" text="N.">
      <formula>NOT(ISERROR(SEARCH("N.",AL98)))</formula>
    </cfRule>
  </conditionalFormatting>
  <conditionalFormatting sqref="AM102:AM103">
    <cfRule type="cellIs" dxfId="680" priority="1001" operator="between">
      <formula>0.8</formula>
      <formula>1</formula>
    </cfRule>
    <cfRule type="cellIs" dxfId="679" priority="1002" operator="between">
      <formula>0.5</formula>
      <formula>0.79</formula>
    </cfRule>
    <cfRule type="cellIs" dxfId="678" priority="1003" operator="between">
      <formula>0</formula>
      <formula>0.5</formula>
    </cfRule>
  </conditionalFormatting>
  <conditionalFormatting sqref="AM102:AM103">
    <cfRule type="cellIs" dxfId="677" priority="998" operator="between">
      <formula>0</formula>
      <formula>0.5</formula>
    </cfRule>
    <cfRule type="cellIs" dxfId="676" priority="999" operator="between">
      <formula>0.5</formula>
      <formula>0.79</formula>
    </cfRule>
    <cfRule type="cellIs" dxfId="675" priority="1000" operator="between">
      <formula>0.8</formula>
      <formula>1</formula>
    </cfRule>
  </conditionalFormatting>
  <conditionalFormatting sqref="AM102:AM103">
    <cfRule type="cellIs" dxfId="674" priority="995" operator="between">
      <formula>0</formula>
      <formula>0.5</formula>
    </cfRule>
    <cfRule type="cellIs" dxfId="673" priority="996" operator="between">
      <formula>0.5</formula>
      <formula>0.79</formula>
    </cfRule>
    <cfRule type="cellIs" dxfId="672" priority="997" operator="between">
      <formula>0.8</formula>
      <formula>1</formula>
    </cfRule>
  </conditionalFormatting>
  <conditionalFormatting sqref="AL102:AL103">
    <cfRule type="containsText" dxfId="671" priority="994" operator="containsText" text="&quot;N&quot;">
      <formula>NOT(ISERROR(SEARCH("""N""",AL102)))</formula>
    </cfRule>
  </conditionalFormatting>
  <conditionalFormatting sqref="AL102:AL103">
    <cfRule type="containsText" dxfId="670" priority="993" operator="containsText" text="N.">
      <formula>NOT(ISERROR(SEARCH("N.",AL102)))</formula>
    </cfRule>
  </conditionalFormatting>
  <conditionalFormatting sqref="C105:C114">
    <cfRule type="containsText" dxfId="669" priority="992" operator="containsText" text="N.">
      <formula>NOT(ISERROR(SEARCH("N.",C105)))</formula>
    </cfRule>
  </conditionalFormatting>
  <conditionalFormatting sqref="AF105:AF114">
    <cfRule type="containsText" dxfId="668" priority="990" operator="containsText" text="N.">
      <formula>NOT(ISERROR(SEARCH("N.",AF105)))</formula>
    </cfRule>
    <cfRule type="containsText" dxfId="667" priority="991" operator="containsText" text="&quot;N&quot;">
      <formula>NOT(ISERROR(SEARCH("""N""",AF105)))</formula>
    </cfRule>
  </conditionalFormatting>
  <conditionalFormatting sqref="AG105:AG114">
    <cfRule type="cellIs" dxfId="666" priority="984" operator="between">
      <formula>0</formula>
      <formula>0.5</formula>
    </cfRule>
    <cfRule type="cellIs" dxfId="665" priority="985" operator="between">
      <formula>0.5</formula>
      <formula>0.79</formula>
    </cfRule>
    <cfRule type="cellIs" dxfId="664" priority="986" operator="between">
      <formula>0.8</formula>
      <formula>1</formula>
    </cfRule>
  </conditionalFormatting>
  <conditionalFormatting sqref="AM105:AM113">
    <cfRule type="cellIs" dxfId="663" priority="988" operator="between">
      <formula>0.5</formula>
      <formula>0.79</formula>
    </cfRule>
    <cfRule type="cellIs" dxfId="662" priority="989" operator="between">
      <formula>0</formula>
      <formula>0.5</formula>
    </cfRule>
  </conditionalFormatting>
  <conditionalFormatting sqref="AL105:AL113">
    <cfRule type="containsText" dxfId="661" priority="968" operator="containsText" text="N.">
      <formula>NOT(ISERROR(SEARCH("N.",AL105)))</formula>
    </cfRule>
    <cfRule type="containsText" dxfId="660" priority="969" operator="containsText" text="&quot;N&quot;">
      <formula>NOT(ISERROR(SEARCH("""N""",AL105)))</formula>
    </cfRule>
  </conditionalFormatting>
  <conditionalFormatting sqref="AM105:AM113">
    <cfRule type="cellIs" dxfId="659" priority="987" operator="between">
      <formula>0.8</formula>
      <formula>1</formula>
    </cfRule>
  </conditionalFormatting>
  <conditionalFormatting sqref="AM105:AM113">
    <cfRule type="cellIs" dxfId="658" priority="970" operator="between">
      <formula>0</formula>
      <formula>0.5</formula>
    </cfRule>
    <cfRule type="cellIs" dxfId="657" priority="971" operator="between">
      <formula>0.5</formula>
      <formula>0.79</formula>
    </cfRule>
    <cfRule type="cellIs" dxfId="656" priority="972" operator="between">
      <formula>0.8</formula>
      <formula>1</formula>
    </cfRule>
    <cfRule type="cellIs" dxfId="655" priority="973" operator="between">
      <formula>0</formula>
      <formula>0.5</formula>
    </cfRule>
    <cfRule type="cellIs" dxfId="654" priority="974" operator="between">
      <formula>0.5</formula>
      <formula>0.79</formula>
    </cfRule>
    <cfRule type="cellIs" dxfId="653" priority="975" operator="between">
      <formula>0.8</formula>
      <formula>1</formula>
    </cfRule>
  </conditionalFormatting>
  <conditionalFormatting sqref="AX105:AX114">
    <cfRule type="containsText" dxfId="652" priority="976" operator="containsText" text="N.">
      <formula>NOT(ISERROR(SEARCH("N.",AX105)))</formula>
    </cfRule>
    <cfRule type="containsText" dxfId="651" priority="977" operator="containsText" text="&quot;N&quot;">
      <formula>NOT(ISERROR(SEARCH("""N""",AX105)))</formula>
    </cfRule>
  </conditionalFormatting>
  <conditionalFormatting sqref="AY105:AY114">
    <cfRule type="cellIs" dxfId="650" priority="978" operator="between">
      <formula>0</formula>
      <formula>0.5</formula>
    </cfRule>
    <cfRule type="cellIs" dxfId="649" priority="979" operator="between">
      <formula>0.5</formula>
      <formula>0.79</formula>
    </cfRule>
    <cfRule type="cellIs" dxfId="648" priority="980" operator="between">
      <formula>0.8</formula>
      <formula>1</formula>
    </cfRule>
    <cfRule type="cellIs" dxfId="647" priority="981" operator="between">
      <formula>0</formula>
      <formula>0.5</formula>
    </cfRule>
    <cfRule type="cellIs" dxfId="646" priority="982" operator="between">
      <formula>0.5</formula>
      <formula>0.79</formula>
    </cfRule>
    <cfRule type="cellIs" dxfId="645" priority="983" operator="between">
      <formula>0.8</formula>
      <formula>1</formula>
    </cfRule>
  </conditionalFormatting>
  <conditionalFormatting sqref="AM114">
    <cfRule type="cellIs" dxfId="644" priority="966" operator="between">
      <formula>0.5</formula>
      <formula>0.79</formula>
    </cfRule>
    <cfRule type="cellIs" dxfId="643" priority="967" operator="between">
      <formula>0</formula>
      <formula>0.5</formula>
    </cfRule>
  </conditionalFormatting>
  <conditionalFormatting sqref="AL114">
    <cfRule type="containsText" dxfId="642" priority="957" operator="containsText" text="N.">
      <formula>NOT(ISERROR(SEARCH("N.",AL114)))</formula>
    </cfRule>
    <cfRule type="containsText" dxfId="641" priority="958" operator="containsText" text="&quot;N&quot;">
      <formula>NOT(ISERROR(SEARCH("""N""",AL114)))</formula>
    </cfRule>
  </conditionalFormatting>
  <conditionalFormatting sqref="AM114">
    <cfRule type="cellIs" dxfId="640" priority="965" operator="between">
      <formula>0.8</formula>
      <formula>1</formula>
    </cfRule>
  </conditionalFormatting>
  <conditionalFormatting sqref="AM114">
    <cfRule type="cellIs" dxfId="639" priority="959" operator="between">
      <formula>0</formula>
      <formula>0.5</formula>
    </cfRule>
    <cfRule type="cellIs" dxfId="638" priority="960" operator="between">
      <formula>0.5</formula>
      <formula>0.79</formula>
    </cfRule>
    <cfRule type="cellIs" dxfId="637" priority="961" operator="between">
      <formula>0.8</formula>
      <formula>1</formula>
    </cfRule>
    <cfRule type="cellIs" dxfId="636" priority="962" operator="between">
      <formula>0</formula>
      <formula>0.5</formula>
    </cfRule>
    <cfRule type="cellIs" dxfId="635" priority="963" operator="between">
      <formula>0.5</formula>
      <formula>0.79</formula>
    </cfRule>
    <cfRule type="cellIs" dxfId="634" priority="964" operator="between">
      <formula>0.8</formula>
      <formula>1</formula>
    </cfRule>
  </conditionalFormatting>
  <conditionalFormatting sqref="C116:C121">
    <cfRule type="containsText" dxfId="633" priority="956" operator="containsText" text="N.">
      <formula>NOT(ISERROR(SEARCH("N.",C116)))</formula>
    </cfRule>
  </conditionalFormatting>
  <conditionalFormatting sqref="AF115:AF121">
    <cfRule type="containsText" dxfId="632" priority="954" operator="containsText" text="N.">
      <formula>NOT(ISERROR(SEARCH("N.",AF115)))</formula>
    </cfRule>
    <cfRule type="containsText" dxfId="631" priority="955" operator="containsText" text="&quot;N&quot;">
      <formula>NOT(ISERROR(SEARCH("""N""",AF115)))</formula>
    </cfRule>
  </conditionalFormatting>
  <conditionalFormatting sqref="AG115:AG121">
    <cfRule type="cellIs" dxfId="630" priority="948" operator="between">
      <formula>0</formula>
      <formula>0.5</formula>
    </cfRule>
    <cfRule type="cellIs" dxfId="629" priority="949" operator="between">
      <formula>0.5</formula>
      <formula>0.79</formula>
    </cfRule>
    <cfRule type="cellIs" dxfId="628" priority="950" operator="between">
      <formula>0.8</formula>
      <formula>1</formula>
    </cfRule>
  </conditionalFormatting>
  <conditionalFormatting sqref="AM115:AM119">
    <cfRule type="cellIs" dxfId="627" priority="952" operator="between">
      <formula>0.51</formula>
      <formula>0.79</formula>
    </cfRule>
    <cfRule type="cellIs" dxfId="626" priority="953" operator="between">
      <formula>0</formula>
      <formula>0.5</formula>
    </cfRule>
  </conditionalFormatting>
  <conditionalFormatting sqref="AL115:AL119">
    <cfRule type="containsText" dxfId="625" priority="932" operator="containsText" text="N.">
      <formula>NOT(ISERROR(SEARCH("N.",AL115)))</formula>
    </cfRule>
    <cfRule type="containsText" dxfId="624" priority="933" operator="containsText" text="&quot;N&quot;">
      <formula>NOT(ISERROR(SEARCH("""N""",AL115)))</formula>
    </cfRule>
  </conditionalFormatting>
  <conditionalFormatting sqref="AM115:AM119">
    <cfRule type="cellIs" dxfId="623" priority="951" operator="between">
      <formula>0.8</formula>
      <formula>1</formula>
    </cfRule>
  </conditionalFormatting>
  <conditionalFormatting sqref="AM115:AM119">
    <cfRule type="cellIs" dxfId="622" priority="934" operator="between">
      <formula>0</formula>
      <formula>0.5</formula>
    </cfRule>
    <cfRule type="cellIs" dxfId="621" priority="935" operator="between">
      <formula>0.5</formula>
      <formula>0.79</formula>
    </cfRule>
    <cfRule type="cellIs" dxfId="620" priority="936" operator="between">
      <formula>0.8</formula>
      <formula>1</formula>
    </cfRule>
    <cfRule type="cellIs" dxfId="619" priority="937" operator="between">
      <formula>0</formula>
      <formula>0.5</formula>
    </cfRule>
    <cfRule type="cellIs" dxfId="618" priority="938" operator="between">
      <formula>0.5</formula>
      <formula>0.79</formula>
    </cfRule>
    <cfRule type="cellIs" dxfId="617" priority="939" operator="between">
      <formula>0.8</formula>
      <formula>1</formula>
    </cfRule>
  </conditionalFormatting>
  <conditionalFormatting sqref="AX115:AX121">
    <cfRule type="containsText" dxfId="616" priority="940" operator="containsText" text="N.">
      <formula>NOT(ISERROR(SEARCH("N.",AX115)))</formula>
    </cfRule>
    <cfRule type="containsText" dxfId="615" priority="941" operator="containsText" text="&quot;N&quot;">
      <formula>NOT(ISERROR(SEARCH("""N""",AX115)))</formula>
    </cfRule>
  </conditionalFormatting>
  <conditionalFormatting sqref="AY115:AY121">
    <cfRule type="cellIs" dxfId="614" priority="942" operator="between">
      <formula>0</formula>
      <formula>0.5</formula>
    </cfRule>
    <cfRule type="cellIs" dxfId="613" priority="943" operator="between">
      <formula>0.5</formula>
      <formula>0.79</formula>
    </cfRule>
    <cfRule type="cellIs" dxfId="612" priority="944" operator="between">
      <formula>0.8</formula>
      <formula>1</formula>
    </cfRule>
    <cfRule type="cellIs" dxfId="611" priority="945" operator="between">
      <formula>0</formula>
      <formula>0.5</formula>
    </cfRule>
    <cfRule type="cellIs" dxfId="610" priority="946" operator="between">
      <formula>0.5</formula>
      <formula>0.79</formula>
    </cfRule>
    <cfRule type="cellIs" dxfId="609" priority="947" operator="between">
      <formula>0.8</formula>
      <formula>1</formula>
    </cfRule>
  </conditionalFormatting>
  <conditionalFormatting sqref="AM120:AM121">
    <cfRule type="cellIs" dxfId="608" priority="930" operator="between">
      <formula>0.51</formula>
      <formula>0.79</formula>
    </cfRule>
    <cfRule type="cellIs" dxfId="607" priority="931" operator="between">
      <formula>0</formula>
      <formula>0.5</formula>
    </cfRule>
  </conditionalFormatting>
  <conditionalFormatting sqref="AL120:AL121">
    <cfRule type="containsText" dxfId="606" priority="921" operator="containsText" text="N.">
      <formula>NOT(ISERROR(SEARCH("N.",AL120)))</formula>
    </cfRule>
    <cfRule type="containsText" dxfId="605" priority="922" operator="containsText" text="&quot;N&quot;">
      <formula>NOT(ISERROR(SEARCH("""N""",AL120)))</formula>
    </cfRule>
  </conditionalFormatting>
  <conditionalFormatting sqref="AM120:AM121">
    <cfRule type="cellIs" dxfId="604" priority="929" operator="between">
      <formula>0.8</formula>
      <formula>1</formula>
    </cfRule>
  </conditionalFormatting>
  <conditionalFormatting sqref="AM120:AM121">
    <cfRule type="cellIs" dxfId="603" priority="923" operator="between">
      <formula>0</formula>
      <formula>0.5</formula>
    </cfRule>
    <cfRule type="cellIs" dxfId="602" priority="924" operator="between">
      <formula>0.5</formula>
      <formula>0.79</formula>
    </cfRule>
    <cfRule type="cellIs" dxfId="601" priority="925" operator="between">
      <formula>0.8</formula>
      <formula>1</formula>
    </cfRule>
    <cfRule type="cellIs" dxfId="600" priority="926" operator="between">
      <formula>0</formula>
      <formula>0.5</formula>
    </cfRule>
    <cfRule type="cellIs" dxfId="599" priority="927" operator="between">
      <formula>0.5</formula>
      <formula>0.79</formula>
    </cfRule>
    <cfRule type="cellIs" dxfId="598" priority="928" operator="between">
      <formula>0.8</formula>
      <formula>1</formula>
    </cfRule>
  </conditionalFormatting>
  <conditionalFormatting sqref="C123:C137">
    <cfRule type="containsText" dxfId="597" priority="920" operator="containsText" text="N.">
      <formula>NOT(ISERROR(SEARCH("N.",C123)))</formula>
    </cfRule>
  </conditionalFormatting>
  <conditionalFormatting sqref="AL124 AX122:AX137 AF122:AF137 AL126:AL134">
    <cfRule type="containsText" dxfId="596" priority="900" operator="containsText" text="N.">
      <formula>NOT(ISERROR(SEARCH("N.",AF122)))</formula>
    </cfRule>
    <cfRule type="containsText" dxfId="595" priority="901" operator="containsText" text="&quot;N&quot;">
      <formula>NOT(ISERROR(SEARCH("""N""",AF122)))</formula>
    </cfRule>
  </conditionalFormatting>
  <conditionalFormatting sqref="AG122:AG137">
    <cfRule type="cellIs" dxfId="594" priority="894" operator="between">
      <formula>0</formula>
      <formula>0.5</formula>
    </cfRule>
    <cfRule type="cellIs" dxfId="593" priority="895" operator="between">
      <formula>0.5</formula>
      <formula>0.79</formula>
    </cfRule>
    <cfRule type="cellIs" dxfId="592" priority="896" operator="between">
      <formula>0.8</formula>
      <formula>1</formula>
    </cfRule>
  </conditionalFormatting>
  <conditionalFormatting sqref="AG137">
    <cfRule type="cellIs" dxfId="591" priority="914" operator="between">
      <formula>0</formula>
      <formula>0.5</formula>
    </cfRule>
    <cfRule type="cellIs" dxfId="590" priority="915" operator="between">
      <formula>0.5</formula>
      <formula>0.79</formula>
    </cfRule>
    <cfRule type="cellIs" dxfId="589" priority="916" operator="between">
      <formula>0.8</formula>
      <formula>1</formula>
    </cfRule>
  </conditionalFormatting>
  <conditionalFormatting sqref="AM124 AM126:AM134">
    <cfRule type="cellIs" dxfId="588" priority="906" operator="between">
      <formula>0.5</formula>
      <formula>0.79</formula>
    </cfRule>
    <cfRule type="cellIs" dxfId="587" priority="907" operator="between">
      <formula>0</formula>
      <formula>0.5</formula>
    </cfRule>
  </conditionalFormatting>
  <conditionalFormatting sqref="AM124 AM126:AM134">
    <cfRule type="cellIs" dxfId="586" priority="905" operator="between">
      <formula>0.8</formula>
      <formula>1</formula>
    </cfRule>
  </conditionalFormatting>
  <conditionalFormatting sqref="AM124 AY122:AY137 AM126:AM134">
    <cfRule type="cellIs" dxfId="585" priority="902" operator="between">
      <formula>0</formula>
      <formula>0.5</formula>
    </cfRule>
    <cfRule type="cellIs" dxfId="584" priority="903" operator="between">
      <formula>0.5</formula>
      <formula>0.79</formula>
    </cfRule>
    <cfRule type="cellIs" dxfId="583" priority="904" operator="between">
      <formula>0.8</formula>
      <formula>1</formula>
    </cfRule>
  </conditionalFormatting>
  <conditionalFormatting sqref="AM124 AY122:AY137 AM126:AM134">
    <cfRule type="cellIs" dxfId="582" priority="891" operator="between">
      <formula>0</formula>
      <formula>0.5</formula>
    </cfRule>
    <cfRule type="cellIs" dxfId="581" priority="892" operator="between">
      <formula>0.5</formula>
      <formula>0.79</formula>
    </cfRule>
    <cfRule type="cellIs" dxfId="580" priority="893" operator="between">
      <formula>0.8</formula>
      <formula>1</formula>
    </cfRule>
  </conditionalFormatting>
  <conditionalFormatting sqref="AY137">
    <cfRule type="cellIs" dxfId="579" priority="908" operator="between">
      <formula>0</formula>
      <formula>0.5</formula>
    </cfRule>
    <cfRule type="cellIs" dxfId="578" priority="909" operator="between">
      <formula>0.5</formula>
      <formula>0.79</formula>
    </cfRule>
    <cfRule type="cellIs" dxfId="577" priority="910" operator="between">
      <formula>0.8</formula>
      <formula>1</formula>
    </cfRule>
    <cfRule type="cellIs" dxfId="576" priority="911" operator="between">
      <formula>0</formula>
      <formula>0.5</formula>
    </cfRule>
    <cfRule type="cellIs" dxfId="575" priority="912" operator="between">
      <formula>0.5</formula>
      <formula>0.79</formula>
    </cfRule>
    <cfRule type="cellIs" dxfId="574" priority="913" operator="between">
      <formula>0.8</formula>
      <formula>1</formula>
    </cfRule>
  </conditionalFormatting>
  <conditionalFormatting sqref="AL135:AL137 AL125 AL122:AL123">
    <cfRule type="containsText" dxfId="573" priority="883" operator="containsText" text="N.">
      <formula>NOT(ISERROR(SEARCH("N.",AL122)))</formula>
    </cfRule>
    <cfRule type="containsText" dxfId="572" priority="884" operator="containsText" text="&quot;N&quot;">
      <formula>NOT(ISERROR(SEARCH("""N""",AL122)))</formula>
    </cfRule>
  </conditionalFormatting>
  <conditionalFormatting sqref="AM135:AM137 AM125 AM122:AM123">
    <cfRule type="cellIs" dxfId="571" priority="889" operator="between">
      <formula>0.5</formula>
      <formula>0.79</formula>
    </cfRule>
    <cfRule type="cellIs" dxfId="570" priority="890" operator="between">
      <formula>0</formula>
      <formula>0.5</formula>
    </cfRule>
  </conditionalFormatting>
  <conditionalFormatting sqref="AM135:AM137 AM125 AM122:AM123">
    <cfRule type="cellIs" dxfId="569" priority="888" operator="between">
      <formula>0.8</formula>
      <formula>1</formula>
    </cfRule>
  </conditionalFormatting>
  <conditionalFormatting sqref="AM135:AM137 AM125 AM122:AM123">
    <cfRule type="cellIs" dxfId="568" priority="885" operator="between">
      <formula>0</formula>
      <formula>0.5</formula>
    </cfRule>
    <cfRule type="cellIs" dxfId="567" priority="886" operator="between">
      <formula>0.5</formula>
      <formula>0.79</formula>
    </cfRule>
    <cfRule type="cellIs" dxfId="566" priority="887" operator="between">
      <formula>0.8</formula>
      <formula>1</formula>
    </cfRule>
  </conditionalFormatting>
  <conditionalFormatting sqref="AM135:AM137 AM125 AM122:AM123">
    <cfRule type="cellIs" dxfId="565" priority="880" operator="between">
      <formula>0</formula>
      <formula>0.5</formula>
    </cfRule>
    <cfRule type="cellIs" dxfId="564" priority="881" operator="between">
      <formula>0.5</formula>
      <formula>0.79</formula>
    </cfRule>
    <cfRule type="cellIs" dxfId="563" priority="882" operator="between">
      <formula>0.8</formula>
      <formula>1</formula>
    </cfRule>
  </conditionalFormatting>
  <conditionalFormatting sqref="C139:C142 C144:C147">
    <cfRule type="containsText" dxfId="562" priority="879" operator="containsText" text="N.">
      <formula>NOT(ISERROR(SEARCH("N.",C139)))</formula>
    </cfRule>
  </conditionalFormatting>
  <conditionalFormatting sqref="AL138:AL139 AX138:AX142 AF138:AF142 AF144:AF147 AX144:AX147">
    <cfRule type="containsText" dxfId="561" priority="877" operator="containsText" text="N.">
      <formula>NOT(ISERROR(SEARCH("N.",AF138)))</formula>
    </cfRule>
    <cfRule type="containsText" dxfId="560" priority="878" operator="containsText" text="&quot;N&quot;">
      <formula>NOT(ISERROR(SEARCH("""N""",AF138)))</formula>
    </cfRule>
  </conditionalFormatting>
  <conditionalFormatting sqref="AG138:AG147">
    <cfRule type="cellIs" dxfId="559" priority="871" operator="between">
      <formula>0</formula>
      <formula>0.5</formula>
    </cfRule>
    <cfRule type="cellIs" dxfId="558" priority="872" operator="between">
      <formula>0.5</formula>
      <formula>0.79</formula>
    </cfRule>
    <cfRule type="cellIs" dxfId="557" priority="873" operator="between">
      <formula>0.8</formula>
      <formula>1</formula>
    </cfRule>
  </conditionalFormatting>
  <conditionalFormatting sqref="AM138:AM139">
    <cfRule type="cellIs" dxfId="556" priority="875" operator="between">
      <formula>0.5</formula>
      <formula>0.79</formula>
    </cfRule>
    <cfRule type="cellIs" dxfId="555" priority="876" operator="between">
      <formula>0</formula>
      <formula>0.5</formula>
    </cfRule>
  </conditionalFormatting>
  <conditionalFormatting sqref="AM138:AM139">
    <cfRule type="cellIs" dxfId="554" priority="874" operator="between">
      <formula>0.8</formula>
      <formula>1</formula>
    </cfRule>
  </conditionalFormatting>
  <conditionalFormatting sqref="AM138:AM139 AY138:AY147">
    <cfRule type="cellIs" dxfId="553" priority="865" operator="between">
      <formula>0</formula>
      <formula>0.5</formula>
    </cfRule>
    <cfRule type="cellIs" dxfId="552" priority="866" operator="between">
      <formula>0.5</formula>
      <formula>0.79</formula>
    </cfRule>
    <cfRule type="cellIs" dxfId="551" priority="867" operator="between">
      <formula>0.8</formula>
      <formula>1</formula>
    </cfRule>
    <cfRule type="cellIs" dxfId="550" priority="868" operator="between">
      <formula>0</formula>
      <formula>0.5</formula>
    </cfRule>
    <cfRule type="cellIs" dxfId="549" priority="869" operator="between">
      <formula>0.5</formula>
      <formula>0.79</formula>
    </cfRule>
    <cfRule type="cellIs" dxfId="548" priority="870" operator="between">
      <formula>0.8</formula>
      <formula>1</formula>
    </cfRule>
  </conditionalFormatting>
  <conditionalFormatting sqref="AL144:AL147 AL140:AL142">
    <cfRule type="containsText" dxfId="547" priority="863" operator="containsText" text="N.">
      <formula>NOT(ISERROR(SEARCH("N.",AL140)))</formula>
    </cfRule>
    <cfRule type="containsText" dxfId="546" priority="864" operator="containsText" text="&quot;N&quot;">
      <formula>NOT(ISERROR(SEARCH("""N""",AL140)))</formula>
    </cfRule>
  </conditionalFormatting>
  <conditionalFormatting sqref="AM140:AM147">
    <cfRule type="cellIs" dxfId="545" priority="861" operator="between">
      <formula>0.5</formula>
      <formula>0.79</formula>
    </cfRule>
    <cfRule type="cellIs" dxfId="544" priority="862" operator="between">
      <formula>0</formula>
      <formula>0.5</formula>
    </cfRule>
  </conditionalFormatting>
  <conditionalFormatting sqref="AM140:AM147">
    <cfRule type="cellIs" dxfId="543" priority="860" operator="between">
      <formula>0.8</formula>
      <formula>1</formula>
    </cfRule>
  </conditionalFormatting>
  <conditionalFormatting sqref="AM140:AM147">
    <cfRule type="cellIs" dxfId="542" priority="854" operator="between">
      <formula>0</formula>
      <formula>0.5</formula>
    </cfRule>
    <cfRule type="cellIs" dxfId="541" priority="855" operator="between">
      <formula>0.5</formula>
      <formula>0.79</formula>
    </cfRule>
    <cfRule type="cellIs" dxfId="540" priority="856" operator="between">
      <formula>0.8</formula>
      <formula>1</formula>
    </cfRule>
    <cfRule type="cellIs" dxfId="539" priority="857" operator="between">
      <formula>0</formula>
      <formula>0.5</formula>
    </cfRule>
    <cfRule type="cellIs" dxfId="538" priority="858" operator="between">
      <formula>0.5</formula>
      <formula>0.79</formula>
    </cfRule>
    <cfRule type="cellIs" dxfId="537" priority="859" operator="between">
      <formula>0.8</formula>
      <formula>1</formula>
    </cfRule>
  </conditionalFormatting>
  <conditionalFormatting sqref="C143:H143 J143 L143 N143 P143 R143 AD143 AH143 AN143 AR143 T143 V143 X143 Z143 AB143 AL143 AP143 AF143 AJ143 AT143 AV143 AX143">
    <cfRule type="containsText" dxfId="536" priority="853" operator="containsText" text="N.">
      <formula>NOT(ISERROR(SEARCH("N.",C143)))</formula>
    </cfRule>
  </conditionalFormatting>
  <conditionalFormatting sqref="C149:C167">
    <cfRule type="containsText" dxfId="535" priority="818" operator="containsText" text="N.">
      <formula>NOT(ISERROR(SEARCH("N.",C149)))</formula>
    </cfRule>
  </conditionalFormatting>
  <conditionalFormatting sqref="G150">
    <cfRule type="cellIs" dxfId="534" priority="828" operator="between">
      <formula>0.8</formula>
      <formula>1</formula>
    </cfRule>
    <cfRule type="cellIs" dxfId="533" priority="829" operator="between">
      <formula>0.51</formula>
      <formula>0.79</formula>
    </cfRule>
    <cfRule type="cellIs" dxfId="532" priority="830" operator="between">
      <formula>0</formula>
      <formula>0.5</formula>
    </cfRule>
  </conditionalFormatting>
  <conditionalFormatting sqref="AL149:AL152 AL157 AL159:AL162 AX148:AX167 AF148:AF167 AL164:AL167">
    <cfRule type="containsText" dxfId="531" priority="816" operator="containsText" text="N.">
      <formula>NOT(ISERROR(SEARCH("N.",AF148)))</formula>
    </cfRule>
    <cfRule type="containsText" dxfId="530" priority="817" operator="containsText" text="&quot;N&quot;">
      <formula>NOT(ISERROR(SEARCH("""N""",AF148)))</formula>
    </cfRule>
  </conditionalFormatting>
  <conditionalFormatting sqref="AY166:AY167 AG148:AG167 AM165:AM167">
    <cfRule type="cellIs" dxfId="529" priority="811" operator="between">
      <formula>0.5</formula>
      <formula>0.79</formula>
    </cfRule>
    <cfRule type="cellIs" dxfId="528" priority="812" operator="between">
      <formula>0.8</formula>
      <formula>1</formula>
    </cfRule>
  </conditionalFormatting>
  <conditionalFormatting sqref="AM149:AM152 AY148:AY164 AM157 AM159:AM162 AM164">
    <cfRule type="cellIs" dxfId="527" priority="844" operator="between">
      <formula>0.5</formula>
      <formula>0.79</formula>
    </cfRule>
    <cfRule type="cellIs" dxfId="526" priority="845" operator="between">
      <formula>0.8</formula>
      <formula>1</formula>
    </cfRule>
  </conditionalFormatting>
  <conditionalFormatting sqref="AM149:AM152 AM157 AM159:AM162 AM164:AM166">
    <cfRule type="cellIs" dxfId="525" priority="846" operator="between">
      <formula>0.8</formula>
      <formula>1</formula>
    </cfRule>
    <cfRule type="cellIs" dxfId="524" priority="847" operator="between">
      <formula>0.5</formula>
      <formula>0.79</formula>
    </cfRule>
    <cfRule type="cellIs" dxfId="523" priority="848" operator="between">
      <formula>0</formula>
      <formula>0.5</formula>
    </cfRule>
  </conditionalFormatting>
  <conditionalFormatting sqref="AY165:AY166">
    <cfRule type="cellIs" dxfId="522" priority="819" operator="between">
      <formula>0</formula>
      <formula>0.5</formula>
    </cfRule>
    <cfRule type="cellIs" dxfId="521" priority="820" operator="between">
      <formula>0.5</formula>
      <formula>0.79</formula>
    </cfRule>
    <cfRule type="cellIs" dxfId="520" priority="821" operator="between">
      <formula>0.8</formula>
      <formula>1</formula>
    </cfRule>
  </conditionalFormatting>
  <conditionalFormatting sqref="AM167">
    <cfRule type="cellIs" dxfId="519" priority="804" operator="between">
      <formula>0</formula>
      <formula>0.5</formula>
    </cfRule>
    <cfRule type="cellIs" dxfId="518" priority="805" operator="between">
      <formula>0.5</formula>
      <formula>0.79</formula>
    </cfRule>
    <cfRule type="cellIs" dxfId="517" priority="806" operator="between">
      <formula>0.8</formula>
      <formula>1</formula>
    </cfRule>
    <cfRule type="cellIs" dxfId="516" priority="813" operator="between">
      <formula>0.8</formula>
      <formula>1</formula>
    </cfRule>
    <cfRule type="cellIs" dxfId="515" priority="814" operator="between">
      <formula>0.51</formula>
      <formula>0.79</formula>
    </cfRule>
    <cfRule type="cellIs" dxfId="514" priority="815" operator="between">
      <formula>0</formula>
      <formula>0.5</formula>
    </cfRule>
  </conditionalFormatting>
  <conditionalFormatting sqref="AY148:AY164 AM149:AM152 AM157 AM159:AM162 AG148:AG167 AM164:AM166">
    <cfRule type="cellIs" dxfId="513" priority="843" operator="between">
      <formula>0</formula>
      <formula>0.5</formula>
    </cfRule>
  </conditionalFormatting>
  <conditionalFormatting sqref="AY166:AY167 AM167">
    <cfRule type="cellIs" dxfId="512" priority="810" operator="between">
      <formula>0</formula>
      <formula>0.5</formula>
    </cfRule>
  </conditionalFormatting>
  <conditionalFormatting sqref="AY167">
    <cfRule type="cellIs" dxfId="511" priority="807" operator="between">
      <formula>0</formula>
      <formula>0.5</formula>
    </cfRule>
    <cfRule type="cellIs" dxfId="510" priority="808" operator="between">
      <formula>0.5</formula>
      <formula>0.79</formula>
    </cfRule>
    <cfRule type="cellIs" dxfId="509" priority="809" operator="between">
      <formula>0.8</formula>
      <formula>1</formula>
    </cfRule>
  </conditionalFormatting>
  <conditionalFormatting sqref="AL148:AL149">
    <cfRule type="containsText" dxfId="508" priority="796" operator="containsText" text="N.">
      <formula>NOT(ISERROR(SEARCH("N.",AL148)))</formula>
    </cfRule>
    <cfRule type="containsText" dxfId="507" priority="797" operator="containsText" text="&quot;N&quot;">
      <formula>NOT(ISERROR(SEARCH("""N""",AL148)))</formula>
    </cfRule>
  </conditionalFormatting>
  <conditionalFormatting sqref="AM148:AM149">
    <cfRule type="cellIs" dxfId="506" priority="799" operator="between">
      <formula>0.5</formula>
      <formula>0.79</formula>
    </cfRule>
    <cfRule type="cellIs" dxfId="505" priority="800" operator="between">
      <formula>0.8</formula>
      <formula>1</formula>
    </cfRule>
  </conditionalFormatting>
  <conditionalFormatting sqref="AM148:AM149">
    <cfRule type="cellIs" dxfId="504" priority="801" operator="between">
      <formula>0.8</formula>
      <formula>1</formula>
    </cfRule>
    <cfRule type="cellIs" dxfId="503" priority="802" operator="between">
      <formula>0.5</formula>
      <formula>0.79</formula>
    </cfRule>
    <cfRule type="cellIs" dxfId="502" priority="803" operator="between">
      <formula>0</formula>
      <formula>0.5</formula>
    </cfRule>
  </conditionalFormatting>
  <conditionalFormatting sqref="AM148:AM149">
    <cfRule type="cellIs" dxfId="501" priority="798" operator="between">
      <formula>0</formula>
      <formula>0.5</formula>
    </cfRule>
  </conditionalFormatting>
  <conditionalFormatting sqref="AL163 AL158 AL153:AL156">
    <cfRule type="containsText" dxfId="500" priority="788" operator="containsText" text="N.">
      <formula>NOT(ISERROR(SEARCH("N.",AL153)))</formula>
    </cfRule>
    <cfRule type="containsText" dxfId="499" priority="789" operator="containsText" text="&quot;N&quot;">
      <formula>NOT(ISERROR(SEARCH("""N""",AL153)))</formula>
    </cfRule>
  </conditionalFormatting>
  <conditionalFormatting sqref="AM163 AM158 AM153:AM156">
    <cfRule type="cellIs" dxfId="498" priority="791" operator="between">
      <formula>0.5</formula>
      <formula>0.79</formula>
    </cfRule>
    <cfRule type="cellIs" dxfId="497" priority="792" operator="between">
      <formula>0.8</formula>
      <formula>1</formula>
    </cfRule>
  </conditionalFormatting>
  <conditionalFormatting sqref="AM163 AM158 AM153:AM156">
    <cfRule type="cellIs" dxfId="496" priority="793" operator="between">
      <formula>0.8</formula>
      <formula>1</formula>
    </cfRule>
    <cfRule type="cellIs" dxfId="495" priority="794" operator="between">
      <formula>0.5</formula>
      <formula>0.79</formula>
    </cfRule>
    <cfRule type="cellIs" dxfId="494" priority="795" operator="between">
      <formula>0</formula>
      <formula>0.5</formula>
    </cfRule>
  </conditionalFormatting>
  <conditionalFormatting sqref="AM163 AM158 AM153:AM156">
    <cfRule type="cellIs" dxfId="493" priority="790" operator="between">
      <formula>0</formula>
      <formula>0.5</formula>
    </cfRule>
  </conditionalFormatting>
  <conditionalFormatting sqref="AF186:AF187 C169:C206">
    <cfRule type="containsText" dxfId="492" priority="774" operator="containsText" text="N.">
      <formula>NOT(ISERROR(SEARCH("N.",C169)))</formula>
    </cfRule>
  </conditionalFormatting>
  <conditionalFormatting sqref="AF186:AF187">
    <cfRule type="containsText" dxfId="491" priority="775" operator="containsText" text="&quot;N&quot;">
      <formula>NOT(ISERROR(SEARCH("""N""",AF186)))</formula>
    </cfRule>
  </conditionalFormatting>
  <conditionalFormatting sqref="AM190 AY188:AY206 AM192 AM194 AM197:AM203 AG168:AG186 AG205:AG206">
    <cfRule type="cellIs" dxfId="490" priority="753" operator="between">
      <formula>0</formula>
      <formula>0.5</formula>
    </cfRule>
    <cfRule type="cellIs" dxfId="489" priority="754" operator="between">
      <formula>0.5</formula>
      <formula>0.79</formula>
    </cfRule>
    <cfRule type="cellIs" dxfId="488" priority="755" operator="between">
      <formula>0.8</formula>
      <formula>1</formula>
    </cfRule>
  </conditionalFormatting>
  <conditionalFormatting sqref="AG186:AG187">
    <cfRule type="cellIs" dxfId="487" priority="768" operator="between">
      <formula>0</formula>
      <formula>0.5</formula>
    </cfRule>
    <cfRule type="cellIs" dxfId="486" priority="769" operator="between">
      <formula>0.5</formula>
      <formula>0.24</formula>
    </cfRule>
    <cfRule type="cellIs" dxfId="485" priority="770" operator="between">
      <formula>0.8</formula>
      <formula>1</formula>
    </cfRule>
  </conditionalFormatting>
  <conditionalFormatting sqref="AG190 AG192 AG194 AG197:AG203">
    <cfRule type="cellIs" dxfId="484" priority="738" operator="between">
      <formula>0</formula>
      <formula>0.5</formula>
    </cfRule>
    <cfRule type="cellIs" dxfId="483" priority="739" operator="between">
      <formula>0.5</formula>
      <formula>0.79</formula>
    </cfRule>
    <cfRule type="cellIs" dxfId="482" priority="740" operator="between">
      <formula>0.8</formula>
      <formula>1</formula>
    </cfRule>
  </conditionalFormatting>
  <conditionalFormatting sqref="AM186:AM187">
    <cfRule type="cellIs" dxfId="481" priority="772" operator="between">
      <formula>0.5</formula>
      <formula>0.79</formula>
    </cfRule>
    <cfRule type="cellIs" dxfId="480" priority="773" operator="between">
      <formula>0</formula>
      <formula>0.5</formula>
    </cfRule>
  </conditionalFormatting>
  <conditionalFormatting sqref="AM168:AM169 AM176 AM178 AM181:AM182 AM184 AM186">
    <cfRule type="cellIs" dxfId="479" priority="741" operator="between">
      <formula>0</formula>
      <formula>0.5</formula>
    </cfRule>
    <cfRule type="cellIs" dxfId="478" priority="742" operator="between">
      <formula>0.5</formula>
      <formula>0.79</formula>
    </cfRule>
    <cfRule type="cellIs" dxfId="477" priority="743" operator="between">
      <formula>0.8</formula>
      <formula>1</formula>
    </cfRule>
    <cfRule type="cellIs" dxfId="476" priority="744" operator="between">
      <formula>0</formula>
      <formula>0.5</formula>
    </cfRule>
    <cfRule type="cellIs" dxfId="475" priority="745" operator="between">
      <formula>0.5</formula>
      <formula>0.79</formula>
    </cfRule>
    <cfRule type="cellIs" dxfId="474" priority="746" operator="between">
      <formula>0.8</formula>
      <formula>1</formula>
    </cfRule>
  </conditionalFormatting>
  <conditionalFormatting sqref="AM186:AM187">
    <cfRule type="cellIs" dxfId="473" priority="771" operator="between">
      <formula>0.8</formula>
      <formula>1</formula>
    </cfRule>
  </conditionalFormatting>
  <conditionalFormatting sqref="AM186:AM187">
    <cfRule type="cellIs" dxfId="472" priority="756" operator="between">
      <formula>0</formula>
      <formula>0.5</formula>
    </cfRule>
    <cfRule type="cellIs" dxfId="471" priority="757" operator="between">
      <formula>0.5</formula>
      <formula>0.79</formula>
    </cfRule>
    <cfRule type="cellIs" dxfId="470" priority="758" operator="between">
      <formula>0.8</formula>
      <formula>1</formula>
    </cfRule>
    <cfRule type="cellIs" dxfId="469" priority="759" operator="between">
      <formula>0</formula>
      <formula>0.5</formula>
    </cfRule>
    <cfRule type="cellIs" dxfId="468" priority="760" operator="between">
      <formula>0.5</formula>
      <formula>0.79</formula>
    </cfRule>
    <cfRule type="cellIs" dxfId="467" priority="761" operator="between">
      <formula>0.8</formula>
      <formula>1</formula>
    </cfRule>
  </conditionalFormatting>
  <conditionalFormatting sqref="AY168:AY186">
    <cfRule type="cellIs" dxfId="466" priority="747" operator="between">
      <formula>0</formula>
      <formula>0.5</formula>
    </cfRule>
    <cfRule type="cellIs" dxfId="465" priority="748" operator="between">
      <formula>0.5</formula>
      <formula>0.24</formula>
    </cfRule>
    <cfRule type="cellIs" dxfId="464" priority="749" operator="between">
      <formula>0.8</formula>
      <formula>1</formula>
    </cfRule>
    <cfRule type="cellIs" dxfId="463" priority="750" operator="between">
      <formula>0</formula>
      <formula>0.5</formula>
    </cfRule>
    <cfRule type="cellIs" dxfId="462" priority="751" operator="between">
      <formula>0.5</formula>
      <formula>0.24</formula>
    </cfRule>
    <cfRule type="cellIs" dxfId="461" priority="752" operator="between">
      <formula>0.8</formula>
      <formula>1</formula>
    </cfRule>
  </conditionalFormatting>
  <conditionalFormatting sqref="AY186:AY187">
    <cfRule type="cellIs" dxfId="460" priority="762" operator="between">
      <formula>0</formula>
      <formula>0.5</formula>
    </cfRule>
    <cfRule type="cellIs" dxfId="459" priority="763" operator="between">
      <formula>0.5</formula>
      <formula>0.24</formula>
    </cfRule>
    <cfRule type="cellIs" dxfId="458" priority="764" operator="between">
      <formula>0.8</formula>
      <formula>1</formula>
    </cfRule>
    <cfRule type="cellIs" dxfId="457" priority="765" operator="between">
      <formula>0</formula>
      <formula>0.5</formula>
    </cfRule>
    <cfRule type="cellIs" dxfId="456" priority="766" operator="between">
      <formula>0.5</formula>
      <formula>0.24</formula>
    </cfRule>
    <cfRule type="cellIs" dxfId="455" priority="767" operator="between">
      <formula>0.8</formula>
      <formula>1</formula>
    </cfRule>
  </conditionalFormatting>
  <conditionalFormatting sqref="AY206">
    <cfRule type="cellIs" dxfId="454" priority="735" operator="between">
      <formula>0</formula>
      <formula>0.5</formula>
    </cfRule>
    <cfRule type="cellIs" dxfId="453" priority="736" operator="between">
      <formula>0.5</formula>
      <formula>0.24</formula>
    </cfRule>
    <cfRule type="cellIs" dxfId="452" priority="737" operator="between">
      <formula>0.8</formula>
      <formula>1</formula>
    </cfRule>
  </conditionalFormatting>
  <conditionalFormatting sqref="AG204 AG195:AG196 AG193 AG191 AG188:AG189">
    <cfRule type="cellIs" dxfId="451" priority="732" operator="between">
      <formula>0</formula>
      <formula>0.5</formula>
    </cfRule>
    <cfRule type="cellIs" dxfId="450" priority="733" operator="between">
      <formula>0.5</formula>
      <formula>0.79</formula>
    </cfRule>
    <cfRule type="cellIs" dxfId="449" priority="734" operator="between">
      <formula>0.8</formula>
      <formula>1</formula>
    </cfRule>
  </conditionalFormatting>
  <conditionalFormatting sqref="AM204:AM206 AM195:AM196 AM193 AM191 AM188:AM189 AM185 AM183 AM179 AM177 AM170:AM175">
    <cfRule type="cellIs" dxfId="448" priority="726" operator="between">
      <formula>0</formula>
      <formula>0.5</formula>
    </cfRule>
    <cfRule type="cellIs" dxfId="447" priority="727" operator="between">
      <formula>0.5</formula>
      <formula>0.79</formula>
    </cfRule>
    <cfRule type="cellIs" dxfId="446" priority="728" operator="between">
      <formula>0.8</formula>
      <formula>1</formula>
    </cfRule>
    <cfRule type="cellIs" dxfId="445" priority="729" operator="between">
      <formula>0</formula>
      <formula>0.5</formula>
    </cfRule>
    <cfRule type="cellIs" dxfId="444" priority="730" operator="between">
      <formula>0.5</formula>
      <formula>0.79</formula>
    </cfRule>
    <cfRule type="cellIs" dxfId="443" priority="731" operator="between">
      <formula>0.8</formula>
      <formula>1</formula>
    </cfRule>
  </conditionalFormatting>
  <conditionalFormatting sqref="C208:C212">
    <cfRule type="containsText" dxfId="442" priority="725" operator="containsText" text="N.">
      <formula>NOT(ISERROR(SEARCH("N.",C208)))</formula>
    </cfRule>
  </conditionalFormatting>
  <conditionalFormatting sqref="AF207:AF210 AF212">
    <cfRule type="containsText" dxfId="441" priority="723" operator="containsText" text="N.">
      <formula>NOT(ISERROR(SEARCH("N.",AF207)))</formula>
    </cfRule>
    <cfRule type="containsText" dxfId="440" priority="724" operator="containsText" text="&quot;N&quot;">
      <formula>NOT(ISERROR(SEARCH("""N""",AF207)))</formula>
    </cfRule>
  </conditionalFormatting>
  <conditionalFormatting sqref="AG207:AG210 AG212">
    <cfRule type="cellIs" dxfId="439" priority="717" operator="between">
      <formula>0</formula>
      <formula>0.5</formula>
    </cfRule>
    <cfRule type="cellIs" dxfId="438" priority="718" operator="between">
      <formula>0.5</formula>
      <formula>0.79</formula>
    </cfRule>
    <cfRule type="cellIs" dxfId="437" priority="719" operator="between">
      <formula>0.8</formula>
      <formula>1</formula>
    </cfRule>
  </conditionalFormatting>
  <conditionalFormatting sqref="AM207:AM212">
    <cfRule type="cellIs" dxfId="436" priority="721" operator="between">
      <formula>0.5</formula>
      <formula>0.79</formula>
    </cfRule>
    <cfRule type="cellIs" dxfId="435" priority="722" operator="between">
      <formula>0</formula>
      <formula>0.5</formula>
    </cfRule>
  </conditionalFormatting>
  <conditionalFormatting sqref="AL207:AL212">
    <cfRule type="containsText" dxfId="434" priority="707" operator="containsText" text="N.">
      <formula>NOT(ISERROR(SEARCH("N.",AL207)))</formula>
    </cfRule>
    <cfRule type="containsText" dxfId="433" priority="708" operator="containsText" text="&quot;N&quot;">
      <formula>NOT(ISERROR(SEARCH("""N""",AL207)))</formula>
    </cfRule>
  </conditionalFormatting>
  <conditionalFormatting sqref="AM207:AM212">
    <cfRule type="cellIs" dxfId="432" priority="720" operator="between">
      <formula>0.8</formula>
      <formula>1</formula>
    </cfRule>
  </conditionalFormatting>
  <conditionalFormatting sqref="AM207:AM212">
    <cfRule type="cellIs" dxfId="431" priority="709" operator="between">
      <formula>0</formula>
      <formula>0.5</formula>
    </cfRule>
    <cfRule type="cellIs" dxfId="430" priority="710" operator="between">
      <formula>0.5</formula>
      <formula>0.79</formula>
    </cfRule>
    <cfRule type="cellIs" dxfId="429" priority="711" operator="between">
      <formula>0.8</formula>
      <formula>1</formula>
    </cfRule>
  </conditionalFormatting>
  <conditionalFormatting sqref="AX207:AX210 AX212">
    <cfRule type="containsText" dxfId="428" priority="712" operator="containsText" text="N.">
      <formula>NOT(ISERROR(SEARCH("N.",AX207)))</formula>
    </cfRule>
    <cfRule type="containsText" dxfId="427" priority="713" operator="containsText" text="&quot;N&quot;">
      <formula>NOT(ISERROR(SEARCH("""N""",AX207)))</formula>
    </cfRule>
  </conditionalFormatting>
  <conditionalFormatting sqref="AY207:AY210 AY212">
    <cfRule type="cellIs" dxfId="426" priority="714" operator="between">
      <formula>0</formula>
      <formula>0.5</formula>
    </cfRule>
    <cfRule type="cellIs" dxfId="425" priority="715" operator="between">
      <formula>0.5</formula>
      <formula>0.79</formula>
    </cfRule>
    <cfRule type="cellIs" dxfId="424" priority="716" operator="between">
      <formula>0.8</formula>
      <formula>1</formula>
    </cfRule>
  </conditionalFormatting>
  <conditionalFormatting sqref="AF211">
    <cfRule type="containsText" dxfId="423" priority="705" operator="containsText" text="N.">
      <formula>NOT(ISERROR(SEARCH("N.",AF211)))</formula>
    </cfRule>
    <cfRule type="containsText" dxfId="422" priority="706" operator="containsText" text="&quot;N&quot;">
      <formula>NOT(ISERROR(SEARCH("""N""",AF211)))</formula>
    </cfRule>
  </conditionalFormatting>
  <conditionalFormatting sqref="AG211">
    <cfRule type="cellIs" dxfId="421" priority="702" operator="between">
      <formula>0</formula>
      <formula>0.5</formula>
    </cfRule>
    <cfRule type="cellIs" dxfId="420" priority="703" operator="between">
      <formula>0.5</formula>
      <formula>0.79</formula>
    </cfRule>
    <cfRule type="cellIs" dxfId="419" priority="704" operator="between">
      <formula>0.8</formula>
      <formula>1</formula>
    </cfRule>
  </conditionalFormatting>
  <conditionalFormatting sqref="AX211">
    <cfRule type="containsText" dxfId="418" priority="694" operator="containsText" text="N.">
      <formula>NOT(ISERROR(SEARCH("N.",AX211)))</formula>
    </cfRule>
    <cfRule type="containsText" dxfId="417" priority="695" operator="containsText" text="&quot;N&quot;">
      <formula>NOT(ISERROR(SEARCH("""N""",AX211)))</formula>
    </cfRule>
  </conditionalFormatting>
  <conditionalFormatting sqref="AY211">
    <cfRule type="cellIs" dxfId="416" priority="696" operator="between">
      <formula>0</formula>
      <formula>0.5</formula>
    </cfRule>
    <cfRule type="cellIs" dxfId="415" priority="697" operator="between">
      <formula>0.5</formula>
      <formula>0.79</formula>
    </cfRule>
    <cfRule type="cellIs" dxfId="414" priority="698" operator="between">
      <formula>0.8</formula>
      <formula>1</formula>
    </cfRule>
  </conditionalFormatting>
  <conditionalFormatting sqref="C214:C218">
    <cfRule type="containsText" dxfId="413" priority="678" operator="containsText" text="N.">
      <formula>NOT(ISERROR(SEARCH("N.",C214)))</formula>
    </cfRule>
  </conditionalFormatting>
  <conditionalFormatting sqref="AF213:AF218">
    <cfRule type="containsText" dxfId="412" priority="676" operator="containsText" text="N.">
      <formula>NOT(ISERROR(SEARCH("N.",AF213)))</formula>
    </cfRule>
    <cfRule type="containsText" dxfId="411" priority="677" operator="containsText" text="&quot;N&quot;">
      <formula>NOT(ISERROR(SEARCH("""N""",AF213)))</formula>
    </cfRule>
  </conditionalFormatting>
  <conditionalFormatting sqref="AG213:AG218">
    <cfRule type="cellIs" dxfId="410" priority="670" operator="between">
      <formula>0</formula>
      <formula>0.5</formula>
    </cfRule>
    <cfRule type="cellIs" dxfId="409" priority="671" operator="between">
      <formula>0.5</formula>
      <formula>0.79</formula>
    </cfRule>
    <cfRule type="cellIs" dxfId="408" priority="672" operator="between">
      <formula>0.8</formula>
      <formula>1</formula>
    </cfRule>
  </conditionalFormatting>
  <conditionalFormatting sqref="AM213:AM215 AM217">
    <cfRule type="cellIs" dxfId="407" priority="674" operator="between">
      <formula>0.51</formula>
      <formula>0.79</formula>
    </cfRule>
    <cfRule type="cellIs" dxfId="406" priority="675" operator="between">
      <formula>0</formula>
      <formula>0.5</formula>
    </cfRule>
  </conditionalFormatting>
  <conditionalFormatting sqref="AL213:AL215 AL217">
    <cfRule type="containsText" dxfId="405" priority="654" operator="containsText" text="N.">
      <formula>NOT(ISERROR(SEARCH("N.",AL213)))</formula>
    </cfRule>
    <cfRule type="containsText" dxfId="404" priority="655" operator="containsText" text="&quot;N&quot;">
      <formula>NOT(ISERROR(SEARCH("""N""",AL213)))</formula>
    </cfRule>
  </conditionalFormatting>
  <conditionalFormatting sqref="AM213:AM215 AM217">
    <cfRule type="cellIs" dxfId="403" priority="673" operator="between">
      <formula>0.8</formula>
      <formula>1</formula>
    </cfRule>
  </conditionalFormatting>
  <conditionalFormatting sqref="AM213:AM215 AM217">
    <cfRule type="cellIs" dxfId="402" priority="656" operator="between">
      <formula>0</formula>
      <formula>0.5</formula>
    </cfRule>
    <cfRule type="cellIs" dxfId="401" priority="657" operator="between">
      <formula>0.5</formula>
      <formula>0.79</formula>
    </cfRule>
    <cfRule type="cellIs" dxfId="400" priority="658" operator="between">
      <formula>0.8</formula>
      <formula>1</formula>
    </cfRule>
    <cfRule type="cellIs" dxfId="399" priority="659" operator="between">
      <formula>0</formula>
      <formula>0.5</formula>
    </cfRule>
    <cfRule type="cellIs" dxfId="398" priority="660" operator="between">
      <formula>0.5</formula>
      <formula>0.79</formula>
    </cfRule>
    <cfRule type="cellIs" dxfId="397" priority="661" operator="between">
      <formula>0.8</formula>
      <formula>1</formula>
    </cfRule>
  </conditionalFormatting>
  <conditionalFormatting sqref="AX213:AX218">
    <cfRule type="containsText" dxfId="396" priority="662" operator="containsText" text="N.">
      <formula>NOT(ISERROR(SEARCH("N.",AX213)))</formula>
    </cfRule>
    <cfRule type="containsText" dxfId="395" priority="663" operator="containsText" text="&quot;N&quot;">
      <formula>NOT(ISERROR(SEARCH("""N""",AX213)))</formula>
    </cfRule>
  </conditionalFormatting>
  <conditionalFormatting sqref="AY213:AY218">
    <cfRule type="cellIs" dxfId="394" priority="664" operator="between">
      <formula>0</formula>
      <formula>0.5</formula>
    </cfRule>
    <cfRule type="cellIs" dxfId="393" priority="665" operator="between">
      <formula>0.5</formula>
      <formula>0.79</formula>
    </cfRule>
    <cfRule type="cellIs" dxfId="392" priority="666" operator="between">
      <formula>0.8</formula>
      <formula>1</formula>
    </cfRule>
    <cfRule type="cellIs" dxfId="391" priority="667" operator="between">
      <formula>0</formula>
      <formula>0.5</formula>
    </cfRule>
    <cfRule type="cellIs" dxfId="390" priority="668" operator="between">
      <formula>0.5</formula>
      <formula>0.79</formula>
    </cfRule>
    <cfRule type="cellIs" dxfId="389" priority="669" operator="between">
      <formula>0.8</formula>
      <formula>1</formula>
    </cfRule>
  </conditionalFormatting>
  <conditionalFormatting sqref="AM218 AM216">
    <cfRule type="cellIs" dxfId="388" priority="652" operator="between">
      <formula>0.51</formula>
      <formula>0.79</formula>
    </cfRule>
    <cfRule type="cellIs" dxfId="387" priority="653" operator="between">
      <formula>0</formula>
      <formula>0.5</formula>
    </cfRule>
  </conditionalFormatting>
  <conditionalFormatting sqref="AL218 AL216">
    <cfRule type="containsText" dxfId="386" priority="643" operator="containsText" text="N.">
      <formula>NOT(ISERROR(SEARCH("N.",AL216)))</formula>
    </cfRule>
    <cfRule type="containsText" dxfId="385" priority="644" operator="containsText" text="&quot;N&quot;">
      <formula>NOT(ISERROR(SEARCH("""N""",AL216)))</formula>
    </cfRule>
  </conditionalFormatting>
  <conditionalFormatting sqref="AM218 AM216">
    <cfRule type="cellIs" dxfId="384" priority="651" operator="between">
      <formula>0.8</formula>
      <formula>1</formula>
    </cfRule>
  </conditionalFormatting>
  <conditionalFormatting sqref="AM218 AM216">
    <cfRule type="cellIs" dxfId="383" priority="645" operator="between">
      <formula>0</formula>
      <formula>0.5</formula>
    </cfRule>
    <cfRule type="cellIs" dxfId="382" priority="646" operator="between">
      <formula>0.5</formula>
      <formula>0.79</formula>
    </cfRule>
    <cfRule type="cellIs" dxfId="381" priority="647" operator="between">
      <formula>0.8</formula>
      <formula>1</formula>
    </cfRule>
    <cfRule type="cellIs" dxfId="380" priority="648" operator="between">
      <formula>0</formula>
      <formula>0.5</formula>
    </cfRule>
    <cfRule type="cellIs" dxfId="379" priority="649" operator="between">
      <formula>0.5</formula>
      <formula>0.79</formula>
    </cfRule>
    <cfRule type="cellIs" dxfId="378" priority="650" operator="between">
      <formula>0.8</formula>
      <formula>1</formula>
    </cfRule>
  </conditionalFormatting>
  <conditionalFormatting sqref="C220:C232">
    <cfRule type="containsText" dxfId="377" priority="609" operator="containsText" text="N.">
      <formula>NOT(ISERROR(SEARCH("N.",C220)))</formula>
    </cfRule>
  </conditionalFormatting>
  <conditionalFormatting sqref="AF219:AF221 AF232">
    <cfRule type="containsText" dxfId="376" priority="607" operator="containsText" text="N.">
      <formula>NOT(ISERROR(SEARCH("N.",AF219)))</formula>
    </cfRule>
    <cfRule type="containsText" dxfId="375" priority="608" operator="containsText" text="&quot;N&quot;">
      <formula>NOT(ISERROR(SEARCH("""N""",AF219)))</formula>
    </cfRule>
  </conditionalFormatting>
  <conditionalFormatting sqref="AG219:AG221 AG232">
    <cfRule type="cellIs" dxfId="374" priority="601" operator="between">
      <formula>0</formula>
      <formula>0.5</formula>
    </cfRule>
    <cfRule type="cellIs" dxfId="373" priority="602" operator="between">
      <formula>0.5</formula>
      <formula>0.79</formula>
    </cfRule>
    <cfRule type="cellIs" dxfId="372" priority="603" operator="between">
      <formula>0.8</formula>
      <formula>1</formula>
    </cfRule>
  </conditionalFormatting>
  <conditionalFormatting sqref="AM232">
    <cfRule type="cellIs" dxfId="371" priority="605" operator="between">
      <formula>0.5</formula>
      <formula>0.79</formula>
    </cfRule>
    <cfRule type="cellIs" dxfId="370" priority="606" operator="between">
      <formula>0</formula>
      <formula>0.5</formula>
    </cfRule>
  </conditionalFormatting>
  <conditionalFormatting sqref="AL219:AL221 AL232">
    <cfRule type="containsText" dxfId="369" priority="585" operator="containsText" text="N.">
      <formula>NOT(ISERROR(SEARCH("N.",AL219)))</formula>
    </cfRule>
    <cfRule type="containsText" dxfId="368" priority="586" operator="containsText" text="&quot;N&quot;">
      <formula>NOT(ISERROR(SEARCH("""N""",AL219)))</formula>
    </cfRule>
  </conditionalFormatting>
  <conditionalFormatting sqref="AM219:AM221">
    <cfRule type="cellIs" dxfId="367" priority="616" operator="between">
      <formula>0</formula>
      <formula>0.5</formula>
    </cfRule>
    <cfRule type="cellIs" dxfId="366" priority="617" operator="between">
      <formula>0.5</formula>
      <formula>0.79</formula>
    </cfRule>
    <cfRule type="cellIs" dxfId="365" priority="618" operator="between">
      <formula>0.8</formula>
      <formula>1</formula>
    </cfRule>
    <cfRule type="cellIs" dxfId="364" priority="622" operator="between">
      <formula>0.8</formula>
      <formula>1</formula>
    </cfRule>
    <cfRule type="cellIs" dxfId="363" priority="623" operator="between">
      <formula>0.5</formula>
      <formula>0.79</formula>
    </cfRule>
    <cfRule type="cellIs" dxfId="362" priority="624" operator="between">
      <formula>0</formula>
      <formula>0.5</formula>
    </cfRule>
  </conditionalFormatting>
  <conditionalFormatting sqref="AM219:AM221">
    <cfRule type="cellIs" dxfId="361" priority="610" operator="between">
      <formula>0</formula>
      <formula>0.5</formula>
    </cfRule>
    <cfRule type="cellIs" dxfId="360" priority="611" operator="between">
      <formula>0.5</formula>
      <formula>0.79</formula>
    </cfRule>
    <cfRule type="cellIs" dxfId="359" priority="612" operator="between">
      <formula>0.8</formula>
      <formula>1</formula>
    </cfRule>
  </conditionalFormatting>
  <conditionalFormatting sqref="AM232">
    <cfRule type="cellIs" dxfId="358" priority="590" operator="between">
      <formula>0</formula>
      <formula>0.5</formula>
    </cfRule>
    <cfRule type="cellIs" dxfId="357" priority="591" operator="between">
      <formula>0.5</formula>
      <formula>0.79</formula>
    </cfRule>
    <cfRule type="cellIs" dxfId="356" priority="592" operator="between">
      <formula>0.8</formula>
      <formula>1</formula>
    </cfRule>
  </conditionalFormatting>
  <conditionalFormatting sqref="AM232">
    <cfRule type="cellIs" dxfId="355" priority="604" operator="between">
      <formula>0.8</formula>
      <formula>1</formula>
    </cfRule>
  </conditionalFormatting>
  <conditionalFormatting sqref="AM232">
    <cfRule type="cellIs" dxfId="354" priority="587" operator="between">
      <formula>0</formula>
      <formula>0.5</formula>
    </cfRule>
    <cfRule type="cellIs" dxfId="353" priority="588" operator="between">
      <formula>0.5</formula>
      <formula>0.79</formula>
    </cfRule>
    <cfRule type="cellIs" dxfId="352" priority="589" operator="between">
      <formula>0.8</formula>
      <formula>1</formula>
    </cfRule>
  </conditionalFormatting>
  <conditionalFormatting sqref="AX219:AX232">
    <cfRule type="containsText" dxfId="351" priority="593" operator="containsText" text="N.">
      <formula>NOT(ISERROR(SEARCH("N.",AX219)))</formula>
    </cfRule>
    <cfRule type="containsText" dxfId="350" priority="594" operator="containsText" text="&quot;N&quot;">
      <formula>NOT(ISERROR(SEARCH("""N""",AX219)))</formula>
    </cfRule>
  </conditionalFormatting>
  <conditionalFormatting sqref="AY219:AY230">
    <cfRule type="cellIs" dxfId="349" priority="619" operator="between">
      <formula>0</formula>
      <formula>0.5</formula>
    </cfRule>
    <cfRule type="cellIs" dxfId="348" priority="620" operator="between">
      <formula>0.5</formula>
      <formula>0.79</formula>
    </cfRule>
    <cfRule type="cellIs" dxfId="347" priority="621" operator="between">
      <formula>0.8</formula>
      <formula>1</formula>
    </cfRule>
  </conditionalFormatting>
  <conditionalFormatting sqref="AY219:AY231">
    <cfRule type="cellIs" dxfId="346" priority="613" operator="between">
      <formula>0</formula>
      <formula>0.5</formula>
    </cfRule>
    <cfRule type="cellIs" dxfId="345" priority="614" operator="between">
      <formula>0.5</formula>
      <formula>0.79</formula>
    </cfRule>
    <cfRule type="cellIs" dxfId="344" priority="615" operator="between">
      <formula>0.8</formula>
      <formula>1</formula>
    </cfRule>
  </conditionalFormatting>
  <conditionalFormatting sqref="AY231:AY232">
    <cfRule type="cellIs" dxfId="343" priority="598" operator="between">
      <formula>0</formula>
      <formula>0.5</formula>
    </cfRule>
    <cfRule type="cellIs" dxfId="342" priority="599" operator="between">
      <formula>0.5</formula>
      <formula>0.79</formula>
    </cfRule>
    <cfRule type="cellIs" dxfId="341" priority="600" operator="between">
      <formula>0.8</formula>
      <formula>1</formula>
    </cfRule>
  </conditionalFormatting>
  <conditionalFormatting sqref="AY232">
    <cfRule type="cellIs" dxfId="340" priority="595" operator="between">
      <formula>0</formula>
      <formula>0.5</formula>
    </cfRule>
    <cfRule type="cellIs" dxfId="339" priority="596" operator="between">
      <formula>0.5</formula>
      <formula>0.79</formula>
    </cfRule>
    <cfRule type="cellIs" dxfId="338" priority="597" operator="between">
      <formula>0.8</formula>
      <formula>1</formula>
    </cfRule>
  </conditionalFormatting>
  <conditionalFormatting sqref="AF222:AF231">
    <cfRule type="containsText" dxfId="337" priority="583" operator="containsText" text="N.">
      <formula>NOT(ISERROR(SEARCH("N.",AF222)))</formula>
    </cfRule>
    <cfRule type="containsText" dxfId="336" priority="584" operator="containsText" text="&quot;N&quot;">
      <formula>NOT(ISERROR(SEARCH("""N""",AF222)))</formula>
    </cfRule>
  </conditionalFormatting>
  <conditionalFormatting sqref="AG222:AG231">
    <cfRule type="cellIs" dxfId="335" priority="580" operator="between">
      <formula>0</formula>
      <formula>0.5</formula>
    </cfRule>
    <cfRule type="cellIs" dxfId="334" priority="581" operator="between">
      <formula>0.5</formula>
      <formula>0.79</formula>
    </cfRule>
    <cfRule type="cellIs" dxfId="333" priority="582" operator="between">
      <formula>0.8</formula>
      <formula>1</formula>
    </cfRule>
  </conditionalFormatting>
  <conditionalFormatting sqref="AL222:AL231">
    <cfRule type="containsText" dxfId="332" priority="569" operator="containsText" text="N.">
      <formula>NOT(ISERROR(SEARCH("N.",AL222)))</formula>
    </cfRule>
    <cfRule type="containsText" dxfId="331" priority="570" operator="containsText" text="&quot;N&quot;">
      <formula>NOT(ISERROR(SEARCH("""N""",AL222)))</formula>
    </cfRule>
  </conditionalFormatting>
  <conditionalFormatting sqref="AM222:AM231">
    <cfRule type="cellIs" dxfId="330" priority="574" operator="between">
      <formula>0</formula>
      <formula>0.5</formula>
    </cfRule>
    <cfRule type="cellIs" dxfId="329" priority="575" operator="between">
      <formula>0.5</formula>
      <formula>0.79</formula>
    </cfRule>
    <cfRule type="cellIs" dxfId="328" priority="576" operator="between">
      <formula>0.8</formula>
      <formula>1</formula>
    </cfRule>
    <cfRule type="cellIs" dxfId="327" priority="577" operator="between">
      <formula>0.8</formula>
      <formula>1</formula>
    </cfRule>
    <cfRule type="cellIs" dxfId="326" priority="578" operator="between">
      <formula>0.5</formula>
      <formula>0.79</formula>
    </cfRule>
    <cfRule type="cellIs" dxfId="325" priority="579" operator="between">
      <formula>0</formula>
      <formula>0.5</formula>
    </cfRule>
  </conditionalFormatting>
  <conditionalFormatting sqref="AM222:AM231">
    <cfRule type="cellIs" dxfId="324" priority="571" operator="between">
      <formula>0</formula>
      <formula>0.5</formula>
    </cfRule>
    <cfRule type="cellIs" dxfId="323" priority="572" operator="between">
      <formula>0.5</formula>
      <formula>0.79</formula>
    </cfRule>
    <cfRule type="cellIs" dxfId="322" priority="573" operator="between">
      <formula>0.8</formula>
      <formula>1</formula>
    </cfRule>
  </conditionalFormatting>
  <conditionalFormatting sqref="C233:C235">
    <cfRule type="containsText" dxfId="321" priority="552" operator="containsText" text="N.">
      <formula>NOT(ISERROR(SEARCH("N.",C233)))</formula>
    </cfRule>
  </conditionalFormatting>
  <conditionalFormatting sqref="AG276">
    <cfRule type="cellIs" dxfId="320" priority="549" operator="between">
      <formula>80%</formula>
      <formula>100%</formula>
    </cfRule>
    <cfRule type="cellIs" dxfId="319" priority="550" operator="between">
      <formula>51%</formula>
      <formula>79%</formula>
    </cfRule>
    <cfRule type="cellIs" dxfId="318" priority="551" operator="between">
      <formula>0%</formula>
      <formula>50%</formula>
    </cfRule>
  </conditionalFormatting>
  <conditionalFormatting sqref="AX236:AX270 AF236:AF240 AF242:AF244 AL242:AL244 AL236:AL240">
    <cfRule type="containsText" dxfId="317" priority="443" operator="containsText" text="N.">
      <formula>NOT(ISERROR(SEARCH("N.",AF236)))</formula>
    </cfRule>
    <cfRule type="containsText" dxfId="316" priority="444" operator="containsText" text="&quot;N&quot;">
      <formula>NOT(ISERROR(SEARCH("""N""",AF236)))</formula>
    </cfRule>
  </conditionalFormatting>
  <conditionalFormatting sqref="AG236:AG240 AG242:AG244">
    <cfRule type="cellIs" dxfId="315" priority="451" operator="between">
      <formula>0</formula>
      <formula>0.5</formula>
    </cfRule>
    <cfRule type="cellIs" dxfId="314" priority="452" operator="between">
      <formula>0.5</formula>
      <formula>0.8</formula>
    </cfRule>
    <cfRule type="cellIs" dxfId="313" priority="453" operator="between">
      <formula>0.8</formula>
      <formula>1</formula>
    </cfRule>
  </conditionalFormatting>
  <conditionalFormatting sqref="AM242:AM244 AM236:AM240">
    <cfRule type="cellIs" dxfId="312" priority="454" operator="between">
      <formula>0.8</formula>
      <formula>1</formula>
    </cfRule>
    <cfRule type="cellIs" dxfId="311" priority="455" operator="between">
      <formula>0.51</formula>
      <formula>0.79</formula>
    </cfRule>
    <cfRule type="cellIs" dxfId="310" priority="456" operator="between">
      <formula>0</formula>
      <formula>0.5</formula>
    </cfRule>
  </conditionalFormatting>
  <conditionalFormatting sqref="AM242:AM244 AM236:AM240 AY236:AY270">
    <cfRule type="cellIs" dxfId="309" priority="445" operator="between">
      <formula>0</formula>
      <formula>0.5</formula>
    </cfRule>
    <cfRule type="cellIs" dxfId="308" priority="446" operator="between">
      <formula>0.5</formula>
      <formula>0.8</formula>
    </cfRule>
    <cfRule type="cellIs" dxfId="307" priority="447" operator="between">
      <formula>0.8</formula>
      <formula>1</formula>
    </cfRule>
    <cfRule type="cellIs" dxfId="306" priority="448" operator="between">
      <formula>0</formula>
      <formula>0.5</formula>
    </cfRule>
    <cfRule type="cellIs" dxfId="305" priority="449" operator="between">
      <formula>0.5</formula>
      <formula>0.8</formula>
    </cfRule>
    <cfRule type="cellIs" dxfId="304" priority="450" operator="between">
      <formula>0.8</formula>
      <formula>1</formula>
    </cfRule>
  </conditionalFormatting>
  <conditionalFormatting sqref="AY250:AY251">
    <cfRule type="cellIs" dxfId="303" priority="457" operator="between">
      <formula>0</formula>
      <formula>0.5</formula>
    </cfRule>
    <cfRule type="cellIs" dxfId="302" priority="458" operator="between">
      <formula>0.5</formula>
      <formula>0.8</formula>
    </cfRule>
    <cfRule type="cellIs" dxfId="301" priority="459" operator="between">
      <formula>0.8</formula>
      <formula>1</formula>
    </cfRule>
    <cfRule type="cellIs" dxfId="300" priority="460" operator="between">
      <formula>0</formula>
      <formula>0.5</formula>
    </cfRule>
    <cfRule type="cellIs" dxfId="299" priority="461" operator="between">
      <formula>0.5</formula>
      <formula>0.8</formula>
    </cfRule>
    <cfRule type="cellIs" dxfId="298" priority="462" operator="between">
      <formula>0.8</formula>
      <formula>1</formula>
    </cfRule>
  </conditionalFormatting>
  <conditionalFormatting sqref="AY252:AY254">
    <cfRule type="cellIs" dxfId="297" priority="434" operator="between">
      <formula>0</formula>
      <formula>0.5</formula>
    </cfRule>
    <cfRule type="cellIs" dxfId="296" priority="435" operator="between">
      <formula>0.5</formula>
      <formula>0.8</formula>
    </cfRule>
    <cfRule type="cellIs" dxfId="295" priority="436" operator="between">
      <formula>0.8</formula>
      <formula>1</formula>
    </cfRule>
    <cfRule type="cellIs" dxfId="294" priority="437" operator="between">
      <formula>0</formula>
      <formula>0.5</formula>
    </cfRule>
    <cfRule type="cellIs" dxfId="293" priority="438" operator="between">
      <formula>0.5</formula>
      <formula>0.8</formula>
    </cfRule>
    <cfRule type="cellIs" dxfId="292" priority="439" operator="between">
      <formula>0.8</formula>
      <formula>1</formula>
    </cfRule>
  </conditionalFormatting>
  <conditionalFormatting sqref="AF245:AF270 AF241">
    <cfRule type="containsText" dxfId="291" priority="429" operator="containsText" text="N.">
      <formula>NOT(ISERROR(SEARCH("N.",AF241)))</formula>
    </cfRule>
    <cfRule type="containsText" dxfId="290" priority="430" operator="containsText" text="&quot;N&quot;">
      <formula>NOT(ISERROR(SEARCH("""N""",AF241)))</formula>
    </cfRule>
  </conditionalFormatting>
  <conditionalFormatting sqref="AG245:AG270 AG241">
    <cfRule type="cellIs" dxfId="289" priority="431" operator="between">
      <formula>0</formula>
      <formula>0.5</formula>
    </cfRule>
    <cfRule type="cellIs" dxfId="288" priority="432" operator="between">
      <formula>0.5</formula>
      <formula>0.8</formula>
    </cfRule>
    <cfRule type="cellIs" dxfId="287" priority="433" operator="between">
      <formula>0.8</formula>
      <formula>1</formula>
    </cfRule>
  </conditionalFormatting>
  <conditionalFormatting sqref="AL245:AL270 AL241">
    <cfRule type="containsText" dxfId="286" priority="418" operator="containsText" text="N.">
      <formula>NOT(ISERROR(SEARCH("N.",AL241)))</formula>
    </cfRule>
    <cfRule type="containsText" dxfId="285" priority="419" operator="containsText" text="&quot;N&quot;">
      <formula>NOT(ISERROR(SEARCH("""N""",AL241)))</formula>
    </cfRule>
  </conditionalFormatting>
  <conditionalFormatting sqref="AM245:AM270 AM241">
    <cfRule type="cellIs" dxfId="284" priority="426" operator="between">
      <formula>0.8</formula>
      <formula>1</formula>
    </cfRule>
    <cfRule type="cellIs" dxfId="283" priority="427" operator="between">
      <formula>0.51</formula>
      <formula>0.79</formula>
    </cfRule>
    <cfRule type="cellIs" dxfId="282" priority="428" operator="between">
      <formula>0</formula>
      <formula>0.5</formula>
    </cfRule>
  </conditionalFormatting>
  <conditionalFormatting sqref="AM245:AM270 AM241">
    <cfRule type="cellIs" dxfId="281" priority="420" operator="between">
      <formula>0</formula>
      <formula>0.5</formula>
    </cfRule>
    <cfRule type="cellIs" dxfId="280" priority="421" operator="between">
      <formula>0.5</formula>
      <formula>0.8</formula>
    </cfRule>
    <cfRule type="cellIs" dxfId="279" priority="422" operator="between">
      <formula>0.8</formula>
      <formula>1</formula>
    </cfRule>
    <cfRule type="cellIs" dxfId="278" priority="423" operator="between">
      <formula>0</formula>
      <formula>0.5</formula>
    </cfRule>
    <cfRule type="cellIs" dxfId="277" priority="424" operator="between">
      <formula>0.5</formula>
      <formula>0.8</formula>
    </cfRule>
    <cfRule type="cellIs" dxfId="276" priority="425" operator="between">
      <formula>0.8</formula>
      <formula>1</formula>
    </cfRule>
  </conditionalFormatting>
  <conditionalFormatting sqref="AY236:AY270">
    <cfRule type="cellIs" dxfId="275" priority="415" operator="between">
      <formula>0.8</formula>
      <formula>1</formula>
    </cfRule>
    <cfRule type="cellIs" dxfId="274" priority="416" operator="between">
      <formula>0.51</formula>
      <formula>0.79</formula>
    </cfRule>
    <cfRule type="cellIs" dxfId="273" priority="417" operator="between">
      <formula>0</formula>
      <formula>0.5</formula>
    </cfRule>
  </conditionalFormatting>
  <conditionalFormatting sqref="AG23">
    <cfRule type="cellIs" dxfId="272" priority="351" operator="between">
      <formula>0</formula>
      <formula>0.5</formula>
    </cfRule>
    <cfRule type="cellIs" dxfId="271" priority="352" operator="between">
      <formula>0.5</formula>
      <formula>0.8</formula>
    </cfRule>
    <cfRule type="cellIs" dxfId="270" priority="353" operator="between">
      <formula>0.8</formula>
      <formula>1</formula>
    </cfRule>
  </conditionalFormatting>
  <conditionalFormatting sqref="AY23">
    <cfRule type="cellIs" dxfId="269" priority="345" operator="between">
      <formula>0</formula>
      <formula>0.5</formula>
    </cfRule>
    <cfRule type="cellIs" dxfId="268" priority="346" operator="between">
      <formula>0.5</formula>
      <formula>0.8</formula>
    </cfRule>
    <cfRule type="cellIs" dxfId="267" priority="347" operator="between">
      <formula>0.8</formula>
      <formula>1</formula>
    </cfRule>
    <cfRule type="cellIs" dxfId="266" priority="348" operator="between">
      <formula>0</formula>
      <formula>0.5</formula>
    </cfRule>
    <cfRule type="cellIs" dxfId="265" priority="349" operator="between">
      <formula>0.5</formula>
      <formula>0.8</formula>
    </cfRule>
    <cfRule type="cellIs" dxfId="264" priority="350" operator="between">
      <formula>0.8</formula>
      <formula>1</formula>
    </cfRule>
  </conditionalFormatting>
  <conditionalFormatting sqref="AF271:AF275">
    <cfRule type="containsText" dxfId="263" priority="386" operator="containsText" text="N.">
      <formula>NOT(ISERROR(SEARCH("N.",AF271)))</formula>
    </cfRule>
  </conditionalFormatting>
  <conditionalFormatting sqref="AF271:AF275">
    <cfRule type="containsText" dxfId="262" priority="387" operator="containsText" text="&quot;N&quot;">
      <formula>NOT(ISERROR(SEARCH("""N""",AF271)))</formula>
    </cfRule>
  </conditionalFormatting>
  <conditionalFormatting sqref="AG271:AG275">
    <cfRule type="cellIs" dxfId="261" priority="380" operator="between">
      <formula>0</formula>
      <formula>0.5</formula>
    </cfRule>
    <cfRule type="cellIs" dxfId="260" priority="381" operator="between">
      <formula>0.5</formula>
      <formula>0.79</formula>
    </cfRule>
    <cfRule type="cellIs" dxfId="259" priority="382" operator="between">
      <formula>0.8</formula>
      <formula>1</formula>
    </cfRule>
  </conditionalFormatting>
  <conditionalFormatting sqref="AM271">
    <cfRule type="cellIs" dxfId="258" priority="401" operator="between">
      <formula>0.5</formula>
      <formula>0.79</formula>
    </cfRule>
    <cfRule type="cellIs" dxfId="257" priority="402" operator="between">
      <formula>0</formula>
      <formula>0.5</formula>
    </cfRule>
  </conditionalFormatting>
  <conditionalFormatting sqref="AL271:AL275">
    <cfRule type="containsText" dxfId="256" priority="364" operator="containsText" text="N.">
      <formula>NOT(ISERROR(SEARCH("N.",AL271)))</formula>
    </cfRule>
    <cfRule type="containsText" dxfId="255" priority="365" operator="containsText" text="&quot;N&quot;">
      <formula>NOT(ISERROR(SEARCH("""N""",AL271)))</formula>
    </cfRule>
  </conditionalFormatting>
  <conditionalFormatting sqref="AM271">
    <cfRule type="cellIs" dxfId="254" priority="400" operator="between">
      <formula>0.8</formula>
      <formula>1</formula>
    </cfRule>
  </conditionalFormatting>
  <conditionalFormatting sqref="AM271">
    <cfRule type="cellIs" dxfId="253" priority="388" operator="between">
      <formula>0</formula>
      <formula>0.5</formula>
    </cfRule>
    <cfRule type="cellIs" dxfId="252" priority="389" operator="between">
      <formula>0.5</formula>
      <formula>0.79</formula>
    </cfRule>
    <cfRule type="cellIs" dxfId="251" priority="390" operator="between">
      <formula>0.8</formula>
      <formula>1</formula>
    </cfRule>
  </conditionalFormatting>
  <conditionalFormatting sqref="AM271:AM275">
    <cfRule type="cellIs" dxfId="250" priority="391" operator="between">
      <formula>0</formula>
      <formula>0.5</formula>
    </cfRule>
    <cfRule type="cellIs" dxfId="249" priority="392" operator="between">
      <formula>0.5</formula>
      <formula>0.79</formula>
    </cfRule>
    <cfRule type="cellIs" dxfId="248" priority="393" operator="between">
      <formula>0.8</formula>
      <formula>1</formula>
    </cfRule>
  </conditionalFormatting>
  <conditionalFormatting sqref="AM272:AM275">
    <cfRule type="cellIs" dxfId="247" priority="409" operator="between">
      <formula>0.8</formula>
      <formula>1</formula>
    </cfRule>
    <cfRule type="cellIs" dxfId="246" priority="410" operator="between">
      <formula>0.5</formula>
      <formula>0.79</formula>
    </cfRule>
    <cfRule type="cellIs" dxfId="245" priority="411" operator="between">
      <formula>0</formula>
      <formula>0.5</formula>
    </cfRule>
  </conditionalFormatting>
  <conditionalFormatting sqref="AM272:AM275">
    <cfRule type="cellIs" dxfId="244" priority="403" operator="between">
      <formula>0</formula>
      <formula>0.5</formula>
    </cfRule>
    <cfRule type="cellIs" dxfId="243" priority="404" operator="between">
      <formula>0.5</formula>
      <formula>0.79</formula>
    </cfRule>
    <cfRule type="cellIs" dxfId="242" priority="405" operator="between">
      <formula>0.8</formula>
      <formula>1</formula>
    </cfRule>
  </conditionalFormatting>
  <conditionalFormatting sqref="AM274">
    <cfRule type="cellIs" dxfId="241" priority="366" operator="between">
      <formula>0</formula>
      <formula>0.5</formula>
    </cfRule>
    <cfRule type="cellIs" dxfId="240" priority="367" operator="between">
      <formula>0.5</formula>
      <formula>0.79</formula>
    </cfRule>
    <cfRule type="cellIs" dxfId="239" priority="368" operator="between">
      <formula>0.8</formula>
      <formula>1</formula>
    </cfRule>
    <cfRule type="cellIs" dxfId="238" priority="369" operator="between">
      <formula>0</formula>
      <formula>0.5</formula>
    </cfRule>
    <cfRule type="cellIs" dxfId="237" priority="370" operator="between">
      <formula>0.5</formula>
      <formula>0.79</formula>
    </cfRule>
    <cfRule type="cellIs" dxfId="236" priority="371" operator="between">
      <formula>0.8</formula>
      <formula>1</formula>
    </cfRule>
    <cfRule type="cellIs" dxfId="235" priority="383" operator="between">
      <formula>0.8</formula>
      <formula>1</formula>
    </cfRule>
    <cfRule type="cellIs" dxfId="234" priority="384" operator="between">
      <formula>0.5</formula>
      <formula>0.79</formula>
    </cfRule>
    <cfRule type="cellIs" dxfId="233" priority="385" operator="between">
      <formula>0</formula>
      <formula>0.5</formula>
    </cfRule>
  </conditionalFormatting>
  <conditionalFormatting sqref="AX271:AX275">
    <cfRule type="containsText" dxfId="232" priority="372" operator="containsText" text="N.">
      <formula>NOT(ISERROR(SEARCH("N.",AX271)))</formula>
    </cfRule>
    <cfRule type="containsText" dxfId="231" priority="373" operator="containsText" text="&quot;N&quot;">
      <formula>NOT(ISERROR(SEARCH("""N""",AX271)))</formula>
    </cfRule>
  </conditionalFormatting>
  <conditionalFormatting sqref="AY271">
    <cfRule type="cellIs" dxfId="230" priority="394" operator="between">
      <formula>0</formula>
      <formula>0.5</formula>
    </cfRule>
    <cfRule type="cellIs" dxfId="229" priority="395" operator="between">
      <formula>0.5</formula>
      <formula>0.79</formula>
    </cfRule>
    <cfRule type="cellIs" dxfId="228" priority="396" operator="between">
      <formula>0.8</formula>
      <formula>1</formula>
    </cfRule>
  </conditionalFormatting>
  <conditionalFormatting sqref="AY271:AY273">
    <cfRule type="cellIs" dxfId="227" priority="397" operator="between">
      <formula>0</formula>
      <formula>0.5</formula>
    </cfRule>
    <cfRule type="cellIs" dxfId="226" priority="398" operator="between">
      <formula>0.5</formula>
      <formula>0.79</formula>
    </cfRule>
    <cfRule type="cellIs" dxfId="225" priority="399" operator="between">
      <formula>0.8</formula>
      <formula>1</formula>
    </cfRule>
  </conditionalFormatting>
  <conditionalFormatting sqref="AY272:AY273 AY275">
    <cfRule type="cellIs" dxfId="224" priority="406" operator="between">
      <formula>0</formula>
      <formula>0.5</formula>
    </cfRule>
    <cfRule type="cellIs" dxfId="223" priority="407" operator="between">
      <formula>0.5</formula>
      <formula>0.79</formula>
    </cfRule>
    <cfRule type="cellIs" dxfId="222" priority="408" operator="between">
      <formula>0.8</formula>
      <formula>1</formula>
    </cfRule>
  </conditionalFormatting>
  <conditionalFormatting sqref="AY274">
    <cfRule type="cellIs" dxfId="221" priority="374" operator="between">
      <formula>0</formula>
      <formula>0.5</formula>
    </cfRule>
    <cfRule type="cellIs" dxfId="220" priority="375" operator="between">
      <formula>0.5</formula>
      <formula>0.79</formula>
    </cfRule>
    <cfRule type="cellIs" dxfId="219" priority="376" operator="between">
      <formula>0.8</formula>
      <formula>1</formula>
    </cfRule>
  </conditionalFormatting>
  <conditionalFormatting sqref="AY274:AY275">
    <cfRule type="cellIs" dxfId="218" priority="377" operator="between">
      <formula>0</formula>
      <formula>0.5</formula>
    </cfRule>
    <cfRule type="cellIs" dxfId="217" priority="378" operator="between">
      <formula>0.5</formula>
      <formula>0.79</formula>
    </cfRule>
    <cfRule type="cellIs" dxfId="216" priority="379" operator="between">
      <formula>0.8</formula>
      <formula>1</formula>
    </cfRule>
  </conditionalFormatting>
  <conditionalFormatting sqref="C5:C23">
    <cfRule type="containsText" dxfId="215" priority="357" operator="containsText" text="N.">
      <formula>NOT(ISERROR(SEARCH("N.",C5)))</formula>
    </cfRule>
  </conditionalFormatting>
  <conditionalFormatting sqref="AF5:AF23">
    <cfRule type="containsText" dxfId="214" priority="328" operator="containsText" text="N.">
      <formula>NOT(ISERROR(SEARCH("N.",AF5)))</formula>
    </cfRule>
    <cfRule type="containsText" dxfId="213" priority="329" operator="containsText" text="&quot;N&quot;">
      <formula>NOT(ISERROR(SEARCH("""N""",AF5)))</formula>
    </cfRule>
  </conditionalFormatting>
  <conditionalFormatting sqref="AG5:AG23">
    <cfRule type="cellIs" dxfId="212" priority="322" operator="between">
      <formula>0</formula>
      <formula>0.5</formula>
    </cfRule>
    <cfRule type="cellIs" dxfId="211" priority="323" operator="between">
      <formula>0.5</formula>
      <formula>0.8</formula>
    </cfRule>
    <cfRule type="cellIs" dxfId="210" priority="324" operator="between">
      <formula>0.8</formula>
      <formula>1</formula>
    </cfRule>
  </conditionalFormatting>
  <conditionalFormatting sqref="AM23">
    <cfRule type="cellIs" dxfId="209" priority="355" operator="between">
      <formula>0.51</formula>
      <formula>0.79</formula>
    </cfRule>
    <cfRule type="cellIs" dxfId="208" priority="356" operator="between">
      <formula>0</formula>
      <formula>0.5</formula>
    </cfRule>
  </conditionalFormatting>
  <conditionalFormatting sqref="AM5">
    <cfRule type="cellIs" dxfId="207" priority="325" operator="between">
      <formula>0.8</formula>
      <formula>1</formula>
    </cfRule>
    <cfRule type="cellIs" dxfId="206" priority="326" operator="between">
      <formula>0.51</formula>
      <formula>0.79</formula>
    </cfRule>
    <cfRule type="cellIs" dxfId="205" priority="327" operator="between">
      <formula>0</formula>
      <formula>0.5</formula>
    </cfRule>
  </conditionalFormatting>
  <conditionalFormatting sqref="AM5">
    <cfRule type="cellIs" dxfId="204" priority="308" operator="between">
      <formula>0</formula>
      <formula>0.5</formula>
    </cfRule>
    <cfRule type="cellIs" dxfId="203" priority="309" operator="between">
      <formula>0.5</formula>
      <formula>0.8</formula>
    </cfRule>
    <cfRule type="cellIs" dxfId="202" priority="310" operator="between">
      <formula>0.8</formula>
      <formula>1</formula>
    </cfRule>
  </conditionalFormatting>
  <conditionalFormatting sqref="AM5:AM23">
    <cfRule type="cellIs" dxfId="201" priority="311" operator="between">
      <formula>0</formula>
      <formula>0.5</formula>
    </cfRule>
    <cfRule type="cellIs" dxfId="200" priority="312" operator="between">
      <formula>0.5</formula>
      <formula>0.8</formula>
    </cfRule>
    <cfRule type="cellIs" dxfId="199" priority="313" operator="between">
      <formula>0.8</formula>
      <formula>1</formula>
    </cfRule>
  </conditionalFormatting>
  <conditionalFormatting sqref="AM6:AM23">
    <cfRule type="cellIs" dxfId="198" priority="330" operator="between">
      <formula>0</formula>
      <formula>0.5</formula>
    </cfRule>
    <cfRule type="cellIs" dxfId="197" priority="331" operator="between">
      <formula>0.5</formula>
      <formula>0.8</formula>
    </cfRule>
    <cfRule type="cellIs" dxfId="196" priority="332" operator="between">
      <formula>0.8</formula>
      <formula>1</formula>
    </cfRule>
    <cfRule type="cellIs" dxfId="195" priority="336" operator="between">
      <formula>0.8</formula>
      <formula>1</formula>
    </cfRule>
    <cfRule type="cellIs" dxfId="194" priority="337" operator="between">
      <formula>0.51</formula>
      <formula>0.79</formula>
    </cfRule>
    <cfRule type="cellIs" dxfId="193" priority="338" operator="between">
      <formula>0</formula>
      <formula>0.5</formula>
    </cfRule>
  </conditionalFormatting>
  <conditionalFormatting sqref="AM23">
    <cfRule type="cellIs" dxfId="192" priority="354" operator="between">
      <formula>0.8</formula>
      <formula>1</formula>
    </cfRule>
  </conditionalFormatting>
  <conditionalFormatting sqref="AM23">
    <cfRule type="cellIs" dxfId="191" priority="339" operator="between">
      <formula>0</formula>
      <formula>0.5</formula>
    </cfRule>
    <cfRule type="cellIs" dxfId="190" priority="340" operator="between">
      <formula>0.5</formula>
      <formula>0.8</formula>
    </cfRule>
    <cfRule type="cellIs" dxfId="189" priority="341" operator="between">
      <formula>0.8</formula>
      <formula>1</formula>
    </cfRule>
    <cfRule type="cellIs" dxfId="188" priority="342" operator="between">
      <formula>0</formula>
      <formula>0.5</formula>
    </cfRule>
    <cfRule type="cellIs" dxfId="187" priority="343" operator="between">
      <formula>0.5</formula>
      <formula>0.8</formula>
    </cfRule>
    <cfRule type="cellIs" dxfId="186" priority="344" operator="between">
      <formula>0.8</formula>
      <formula>1</formula>
    </cfRule>
  </conditionalFormatting>
  <conditionalFormatting sqref="AX5:AX23">
    <cfRule type="containsText" dxfId="185" priority="314" operator="containsText" text="N.">
      <formula>NOT(ISERROR(SEARCH("N.",AX5)))</formula>
    </cfRule>
    <cfRule type="containsText" dxfId="184" priority="315" operator="containsText" text="&quot;N&quot;">
      <formula>NOT(ISERROR(SEARCH("""N""",AX5)))</formula>
    </cfRule>
  </conditionalFormatting>
  <conditionalFormatting sqref="AY5">
    <cfRule type="cellIs" dxfId="183" priority="316" operator="between">
      <formula>0</formula>
      <formula>0.5</formula>
    </cfRule>
    <cfRule type="cellIs" dxfId="182" priority="317" operator="between">
      <formula>0.5</formula>
      <formula>0.8</formula>
    </cfRule>
    <cfRule type="cellIs" dxfId="181" priority="318" operator="between">
      <formula>0.8</formula>
      <formula>1</formula>
    </cfRule>
  </conditionalFormatting>
  <conditionalFormatting sqref="AY5:AY23">
    <cfRule type="cellIs" dxfId="180" priority="319" operator="between">
      <formula>0</formula>
      <formula>0.5</formula>
    </cfRule>
    <cfRule type="cellIs" dxfId="179" priority="320" operator="between">
      <formula>0.5</formula>
      <formula>0.8</formula>
    </cfRule>
    <cfRule type="cellIs" dxfId="178" priority="321" operator="between">
      <formula>0.8</formula>
      <formula>1</formula>
    </cfRule>
  </conditionalFormatting>
  <conditionalFormatting sqref="AY6:AY23">
    <cfRule type="cellIs" dxfId="177" priority="333" operator="between">
      <formula>0</formula>
      <formula>0.5</formula>
    </cfRule>
    <cfRule type="cellIs" dxfId="176" priority="334" operator="between">
      <formula>0.5</formula>
      <formula>0.8</formula>
    </cfRule>
    <cfRule type="cellIs" dxfId="175" priority="335" operator="between">
      <formula>0.8</formula>
      <formula>1</formula>
    </cfRule>
  </conditionalFormatting>
  <conditionalFormatting sqref="G278:G279 I278:I279 K278:K279 M278:M279 O278:O279 Q278:Q279 S278:S279 U278:U279 W278:W279 Y278:Y279 AA278:AA279 AC278:AC279 F277:AF277 AI277:AI279 AK277:AL277 AO277:AO279 AQ277:AQ279 AS277:AS279 AU277:AU279 AW277:AX277 AW278:AY279 AK278:AM279 AE278:AG279">
    <cfRule type="cellIs" dxfId="174" priority="299" operator="between">
      <formula>1</formula>
      <formula>0.89</formula>
    </cfRule>
  </conditionalFormatting>
  <conditionalFormatting sqref="AH277">
    <cfRule type="cellIs" dxfId="173" priority="286" operator="between">
      <formula>1</formula>
      <formula>0.89</formula>
    </cfRule>
  </conditionalFormatting>
  <conditionalFormatting sqref="AF55">
    <cfRule type="containsText" dxfId="172" priority="285" operator="containsText" text="&quot;N&quot;">
      <formula>NOT(ISERROR(SEARCH("""N""",AF55)))</formula>
    </cfRule>
  </conditionalFormatting>
  <conditionalFormatting sqref="AF55">
    <cfRule type="containsText" dxfId="171" priority="284" operator="containsText" text="N.">
      <formula>NOT(ISERROR(SEARCH("N.",AF55)))</formula>
    </cfRule>
  </conditionalFormatting>
  <conditionalFormatting sqref="AG55">
    <cfRule type="cellIs" dxfId="170" priority="281" operator="between">
      <formula>0</formula>
      <formula>0.5</formula>
    </cfRule>
    <cfRule type="cellIs" dxfId="169" priority="282" operator="between">
      <formula>0.5</formula>
      <formula>0.79</formula>
    </cfRule>
    <cfRule type="cellIs" dxfId="168" priority="283" operator="between">
      <formula>0.8</formula>
      <formula>1</formula>
    </cfRule>
  </conditionalFormatting>
  <conditionalFormatting sqref="AL55">
    <cfRule type="containsText" dxfId="167" priority="280" operator="containsText" text="&quot;N&quot;">
      <formula>NOT(ISERROR(SEARCH("""N""",AL55)))</formula>
    </cfRule>
  </conditionalFormatting>
  <conditionalFormatting sqref="AL55">
    <cfRule type="containsText" dxfId="166" priority="279" operator="containsText" text="N.">
      <formula>NOT(ISERROR(SEARCH("N.",AL55)))</formula>
    </cfRule>
  </conditionalFormatting>
  <conditionalFormatting sqref="AM180">
    <cfRule type="cellIs" dxfId="165" priority="270" operator="between">
      <formula>0</formula>
      <formula>0.5</formula>
    </cfRule>
    <cfRule type="cellIs" dxfId="164" priority="271" operator="between">
      <formula>0.5</formula>
      <formula>0.79</formula>
    </cfRule>
    <cfRule type="cellIs" dxfId="163" priority="272" operator="between">
      <formula>0.8</formula>
      <formula>1</formula>
    </cfRule>
    <cfRule type="cellIs" dxfId="162" priority="273" operator="between">
      <formula>0</formula>
      <formula>0.5</formula>
    </cfRule>
    <cfRule type="cellIs" dxfId="161" priority="274" operator="between">
      <formula>0.5</formula>
      <formula>0.79</formula>
    </cfRule>
    <cfRule type="cellIs" dxfId="160" priority="275" operator="between">
      <formula>0.8</formula>
      <formula>1</formula>
    </cfRule>
  </conditionalFormatting>
  <conditionalFormatting sqref="AX59">
    <cfRule type="containsText" dxfId="159" priority="241" operator="containsText" text="N.">
      <formula>NOT(ISERROR(SEARCH("N.",AX59)))</formula>
    </cfRule>
    <cfRule type="containsText" dxfId="158" priority="242" operator="containsText" text="&quot;N&quot;">
      <formula>NOT(ISERROR(SEARCH("""N""",AX59)))</formula>
    </cfRule>
  </conditionalFormatting>
  <conditionalFormatting sqref="AF59">
    <cfRule type="containsText" dxfId="157" priority="265" operator="containsText" text="N.">
      <formula>NOT(ISERROR(SEARCH("N.",AF59)))</formula>
    </cfRule>
    <cfRule type="containsText" dxfId="156" priority="266" operator="containsText" text="&quot;N&quot;">
      <formula>NOT(ISERROR(SEARCH("""N""",AF59)))</formula>
    </cfRule>
  </conditionalFormatting>
  <conditionalFormatting sqref="AM59">
    <cfRule type="cellIs" dxfId="155" priority="260" operator="between">
      <formula>0.5</formula>
      <formula>0.79</formula>
    </cfRule>
    <cfRule type="cellIs" dxfId="154" priority="261" operator="between">
      <formula>0</formula>
      <formula>0.5</formula>
    </cfRule>
  </conditionalFormatting>
  <conditionalFormatting sqref="AL59">
    <cfRule type="containsText" dxfId="153" priority="251" operator="containsText" text="N.">
      <formula>NOT(ISERROR(SEARCH("N.",AL59)))</formula>
    </cfRule>
    <cfRule type="containsText" dxfId="152" priority="252" operator="containsText" text="&quot;N&quot;">
      <formula>NOT(ISERROR(SEARCH("""N""",AL59)))</formula>
    </cfRule>
  </conditionalFormatting>
  <conditionalFormatting sqref="AM59">
    <cfRule type="cellIs" dxfId="151" priority="259" operator="between">
      <formula>0.8</formula>
      <formula>1</formula>
    </cfRule>
  </conditionalFormatting>
  <conditionalFormatting sqref="AM59">
    <cfRule type="cellIs" dxfId="150" priority="253" operator="between">
      <formula>0</formula>
      <formula>0.5</formula>
    </cfRule>
    <cfRule type="cellIs" dxfId="149" priority="254" operator="between">
      <formula>0.5</formula>
      <formula>0.79</formula>
    </cfRule>
    <cfRule type="cellIs" dxfId="148" priority="255" operator="between">
      <formula>0.8</formula>
      <formula>1</formula>
    </cfRule>
    <cfRule type="cellIs" dxfId="147" priority="256" operator="between">
      <formula>0</formula>
      <formula>0.5</formula>
    </cfRule>
    <cfRule type="cellIs" dxfId="146" priority="257" operator="between">
      <formula>0.5</formula>
      <formula>0.79</formula>
    </cfRule>
    <cfRule type="cellIs" dxfId="145" priority="258" operator="between">
      <formula>0.8</formula>
      <formula>1</formula>
    </cfRule>
  </conditionalFormatting>
  <conditionalFormatting sqref="AY59">
    <cfRule type="cellIs" dxfId="144" priority="245" operator="between">
      <formula>0</formula>
      <formula>0.5</formula>
    </cfRule>
    <cfRule type="cellIs" dxfId="143" priority="246" operator="between">
      <formula>0.5</formula>
      <formula>0.79</formula>
    </cfRule>
    <cfRule type="cellIs" dxfId="142" priority="247" operator="between">
      <formula>0.8</formula>
      <formula>1</formula>
    </cfRule>
    <cfRule type="cellIs" dxfId="141" priority="248" operator="between">
      <formula>0</formula>
      <formula>0.5</formula>
    </cfRule>
    <cfRule type="cellIs" dxfId="140" priority="249" operator="between">
      <formula>0.5</formula>
      <formula>0.79</formula>
    </cfRule>
    <cfRule type="cellIs" dxfId="139" priority="250" operator="between">
      <formula>0.8</formula>
      <formula>1</formula>
    </cfRule>
  </conditionalFormatting>
  <conditionalFormatting sqref="AY277">
    <cfRule type="cellIs" dxfId="138" priority="202" operator="between">
      <formula>1</formula>
      <formula>0.89</formula>
    </cfRule>
  </conditionalFormatting>
  <conditionalFormatting sqref="AM276">
    <cfRule type="cellIs" dxfId="137" priority="210" operator="between">
      <formula>80%</formula>
      <formula>100%</formula>
    </cfRule>
    <cfRule type="cellIs" dxfId="136" priority="211" operator="between">
      <formula>51%</formula>
      <formula>79%</formula>
    </cfRule>
    <cfRule type="cellIs" dxfId="135" priority="212" operator="between">
      <formula>0%</formula>
      <formula>50%</formula>
    </cfRule>
  </conditionalFormatting>
  <conditionalFormatting sqref="AY276">
    <cfRule type="cellIs" dxfId="134" priority="207" operator="between">
      <formula>80%</formula>
      <formula>100%</formula>
    </cfRule>
    <cfRule type="cellIs" dxfId="133" priority="208" operator="between">
      <formula>51%</formula>
      <formula>79%</formula>
    </cfRule>
    <cfRule type="cellIs" dxfId="132" priority="209" operator="between">
      <formula>0%</formula>
      <formula>50%</formula>
    </cfRule>
  </conditionalFormatting>
  <conditionalFormatting sqref="AF276">
    <cfRule type="cellIs" dxfId="131" priority="205" operator="between">
      <formula>1</formula>
      <formula>0.89</formula>
    </cfRule>
  </conditionalFormatting>
  <conditionalFormatting sqref="AG277">
    <cfRule type="cellIs" dxfId="130" priority="204" operator="between">
      <formula>1</formula>
      <formula>0.89</formula>
    </cfRule>
  </conditionalFormatting>
  <conditionalFormatting sqref="AM277">
    <cfRule type="cellIs" dxfId="129" priority="203" operator="between">
      <formula>1</formula>
      <formula>0.89</formula>
    </cfRule>
  </conditionalFormatting>
  <conditionalFormatting sqref="E281">
    <cfRule type="cellIs" dxfId="128" priority="190" operator="between">
      <formula>0.8</formula>
      <formula>100</formula>
    </cfRule>
    <cfRule type="cellIs" dxfId="127" priority="191" operator="between">
      <formula>0.5</formula>
      <formula>0.79</formula>
    </cfRule>
    <cfRule type="cellIs" dxfId="126" priority="192" operator="between">
      <formula>0</formula>
      <formula>0.5</formula>
    </cfRule>
  </conditionalFormatting>
  <conditionalFormatting sqref="AZ279">
    <cfRule type="cellIs" dxfId="125" priority="187" operator="between">
      <formula>80%</formula>
      <formula>100%</formula>
    </cfRule>
    <cfRule type="cellIs" dxfId="124" priority="188" operator="between">
      <formula>51%</formula>
      <formula>79%</formula>
    </cfRule>
    <cfRule type="cellIs" dxfId="123" priority="189" operator="between">
      <formula>0%</formula>
      <formula>50%</formula>
    </cfRule>
  </conditionalFormatting>
  <conditionalFormatting sqref="AF32">
    <cfRule type="containsText" dxfId="122" priority="186" operator="containsText" text="&quot;N&quot;">
      <formula>NOT(ISERROR(SEARCH("""N""",AF32)))</formula>
    </cfRule>
  </conditionalFormatting>
  <conditionalFormatting sqref="AF32">
    <cfRule type="containsText" dxfId="121" priority="185" operator="containsText" text="N.">
      <formula>NOT(ISERROR(SEARCH("N.",AF32)))</formula>
    </cfRule>
  </conditionalFormatting>
  <conditionalFormatting sqref="AM32">
    <cfRule type="cellIs" dxfId="120" priority="182" operator="between">
      <formula>0.8</formula>
      <formula>1</formula>
    </cfRule>
    <cfRule type="cellIs" dxfId="119" priority="183" operator="between">
      <formula>0.51</formula>
      <formula>0.79</formula>
    </cfRule>
    <cfRule type="cellIs" dxfId="118" priority="184" operator="between">
      <formula>0</formula>
      <formula>0.5</formula>
    </cfRule>
  </conditionalFormatting>
  <conditionalFormatting sqref="AG32:AG33">
    <cfRule type="cellIs" dxfId="117" priority="179" operator="between">
      <formula>0</formula>
      <formula>0.5</formula>
    </cfRule>
    <cfRule type="cellIs" dxfId="116" priority="180" operator="between">
      <formula>0.5</formula>
      <formula>0.8</formula>
    </cfRule>
    <cfRule type="cellIs" dxfId="115" priority="181" operator="between">
      <formula>0.8</formula>
      <formula>1</formula>
    </cfRule>
  </conditionalFormatting>
  <conditionalFormatting sqref="AY32">
    <cfRule type="cellIs" dxfId="114" priority="176" operator="between">
      <formula>0</formula>
      <formula>0.5</formula>
    </cfRule>
    <cfRule type="cellIs" dxfId="113" priority="177" operator="between">
      <formula>0.5</formula>
      <formula>0.8</formula>
    </cfRule>
    <cfRule type="cellIs" dxfId="112" priority="178" operator="between">
      <formula>0.8</formula>
      <formula>1</formula>
    </cfRule>
  </conditionalFormatting>
  <conditionalFormatting sqref="AY32">
    <cfRule type="cellIs" dxfId="111" priority="173" operator="between">
      <formula>0</formula>
      <formula>0.5</formula>
    </cfRule>
    <cfRule type="cellIs" dxfId="110" priority="174" operator="between">
      <formula>0.5</formula>
      <formula>0.8</formula>
    </cfRule>
    <cfRule type="cellIs" dxfId="109" priority="175" operator="between">
      <formula>0.8</formula>
      <formula>1</formula>
    </cfRule>
  </conditionalFormatting>
  <conditionalFormatting sqref="AM32">
    <cfRule type="cellIs" dxfId="108" priority="168" operator="between">
      <formula>0</formula>
      <formula>0.5</formula>
    </cfRule>
    <cfRule type="cellIs" dxfId="107" priority="169" operator="between">
      <formula>0.5</formula>
      <formula>0.8</formula>
    </cfRule>
    <cfRule type="cellIs" dxfId="106" priority="170" operator="between">
      <formula>0.8</formula>
      <formula>1</formula>
    </cfRule>
  </conditionalFormatting>
  <conditionalFormatting sqref="AM32">
    <cfRule type="cellIs" dxfId="105" priority="165" operator="between">
      <formula>0</formula>
      <formula>0.5</formula>
    </cfRule>
    <cfRule type="cellIs" dxfId="104" priority="166" operator="between">
      <formula>0.5</formula>
      <formula>0.8</formula>
    </cfRule>
    <cfRule type="cellIs" dxfId="103" priority="167" operator="between">
      <formula>0.8</formula>
      <formula>1</formula>
    </cfRule>
  </conditionalFormatting>
  <conditionalFormatting sqref="AL32">
    <cfRule type="containsText" dxfId="102" priority="164" operator="containsText" text="&quot;N&quot;">
      <formula>NOT(ISERROR(SEARCH("""N""",AL32)))</formula>
    </cfRule>
  </conditionalFormatting>
  <conditionalFormatting sqref="AL32">
    <cfRule type="containsText" dxfId="101" priority="163" operator="containsText" text="N.">
      <formula>NOT(ISERROR(SEARCH("N.",AL32)))</formula>
    </cfRule>
  </conditionalFormatting>
  <conditionalFormatting sqref="AF32">
    <cfRule type="containsText" dxfId="100" priority="162" operator="containsText" text="&quot;N&quot;">
      <formula>NOT(ISERROR(SEARCH("""N""",AF32)))</formula>
    </cfRule>
  </conditionalFormatting>
  <conditionalFormatting sqref="AF32">
    <cfRule type="containsText" dxfId="99" priority="161" operator="containsText" text="N.">
      <formula>NOT(ISERROR(SEARCH("N.",AF32)))</formula>
    </cfRule>
  </conditionalFormatting>
  <conditionalFormatting sqref="AM32">
    <cfRule type="cellIs" dxfId="98" priority="158" operator="between">
      <formula>0.8</formula>
      <formula>1</formula>
    </cfRule>
    <cfRule type="cellIs" dxfId="97" priority="159" operator="between">
      <formula>0.51</formula>
      <formula>0.79</formula>
    </cfRule>
    <cfRule type="cellIs" dxfId="96" priority="160" operator="between">
      <formula>0</formula>
      <formula>0.5</formula>
    </cfRule>
  </conditionalFormatting>
  <conditionalFormatting sqref="AG32:AG33">
    <cfRule type="cellIs" dxfId="95" priority="155" operator="between">
      <formula>0</formula>
      <formula>0.5</formula>
    </cfRule>
    <cfRule type="cellIs" dxfId="94" priority="156" operator="between">
      <formula>0.5</formula>
      <formula>0.8</formula>
    </cfRule>
    <cfRule type="cellIs" dxfId="93" priority="157" operator="between">
      <formula>0.8</formula>
      <formula>1</formula>
    </cfRule>
  </conditionalFormatting>
  <conditionalFormatting sqref="AM32">
    <cfRule type="cellIs" dxfId="92" priority="152" operator="between">
      <formula>0</formula>
      <formula>0.5</formula>
    </cfRule>
    <cfRule type="cellIs" dxfId="91" priority="153" operator="between">
      <formula>0.5</formula>
      <formula>0.8</formula>
    </cfRule>
    <cfRule type="cellIs" dxfId="90" priority="154" operator="between">
      <formula>0.8</formula>
      <formula>1</formula>
    </cfRule>
  </conditionalFormatting>
  <conditionalFormatting sqref="AM32">
    <cfRule type="cellIs" dxfId="89" priority="149" operator="between">
      <formula>0</formula>
      <formula>0.5</formula>
    </cfRule>
    <cfRule type="cellIs" dxfId="88" priority="150" operator="between">
      <formula>0.5</formula>
      <formula>0.8</formula>
    </cfRule>
    <cfRule type="cellIs" dxfId="87" priority="151" operator="between">
      <formula>0.8</formula>
      <formula>1</formula>
    </cfRule>
  </conditionalFormatting>
  <conditionalFormatting sqref="AL32">
    <cfRule type="containsText" dxfId="86" priority="148" operator="containsText" text="&quot;N&quot;">
      <formula>NOT(ISERROR(SEARCH("""N""",AL32)))</formula>
    </cfRule>
  </conditionalFormatting>
  <conditionalFormatting sqref="AL32">
    <cfRule type="containsText" dxfId="85" priority="147" operator="containsText" text="N.">
      <formula>NOT(ISERROR(SEARCH("N.",AL32)))</formula>
    </cfRule>
  </conditionalFormatting>
  <conditionalFormatting sqref="AK32">
    <cfRule type="cellIs" dxfId="84" priority="144" operator="between">
      <formula>0.8</formula>
      <formula>1</formula>
    </cfRule>
    <cfRule type="cellIs" dxfId="83" priority="145" operator="between">
      <formula>0.51</formula>
      <formula>0.79</formula>
    </cfRule>
    <cfRule type="cellIs" dxfId="82" priority="146" operator="between">
      <formula>0</formula>
      <formula>0.5</formula>
    </cfRule>
  </conditionalFormatting>
  <conditionalFormatting sqref="C33">
    <cfRule type="containsText" dxfId="81" priority="131" operator="containsText" text="N.">
      <formula>NOT(ISERROR(SEARCH("N.",C33)))</formula>
    </cfRule>
  </conditionalFormatting>
  <conditionalFormatting sqref="AF33">
    <cfRule type="containsText" dxfId="80" priority="130" operator="containsText" text="&quot;N&quot;">
      <formula>NOT(ISERROR(SEARCH("""N""",AF33)))</formula>
    </cfRule>
  </conditionalFormatting>
  <conditionalFormatting sqref="AF33">
    <cfRule type="containsText" dxfId="79" priority="129" operator="containsText" text="N.">
      <formula>NOT(ISERROR(SEARCH("N.",AF33)))</formula>
    </cfRule>
  </conditionalFormatting>
  <conditionalFormatting sqref="AF33">
    <cfRule type="containsText" dxfId="78" priority="128" operator="containsText" text="&quot;N&quot;">
      <formula>NOT(ISERROR(SEARCH("""N""",AF33)))</formula>
    </cfRule>
  </conditionalFormatting>
  <conditionalFormatting sqref="AF33">
    <cfRule type="containsText" dxfId="77" priority="127" operator="containsText" text="N.">
      <formula>NOT(ISERROR(SEARCH("N.",AF33)))</formula>
    </cfRule>
  </conditionalFormatting>
  <conditionalFormatting sqref="AM33">
    <cfRule type="cellIs" dxfId="76" priority="124" operator="between">
      <formula>0.8</formula>
      <formula>1</formula>
    </cfRule>
    <cfRule type="cellIs" dxfId="75" priority="125" operator="between">
      <formula>0.51</formula>
      <formula>0.79</formula>
    </cfRule>
    <cfRule type="cellIs" dxfId="74" priority="126" operator="between">
      <formula>0</formula>
      <formula>0.5</formula>
    </cfRule>
  </conditionalFormatting>
  <conditionalFormatting sqref="AM33">
    <cfRule type="cellIs" dxfId="73" priority="121" operator="between">
      <formula>0</formula>
      <formula>0.5</formula>
    </cfRule>
    <cfRule type="cellIs" dxfId="72" priority="122" operator="between">
      <formula>0.5</formula>
      <formula>0.8</formula>
    </cfRule>
    <cfRule type="cellIs" dxfId="71" priority="123" operator="between">
      <formula>0.8</formula>
      <formula>1</formula>
    </cfRule>
  </conditionalFormatting>
  <conditionalFormatting sqref="AM33">
    <cfRule type="cellIs" dxfId="70" priority="118" operator="between">
      <formula>0</formula>
      <formula>0.5</formula>
    </cfRule>
    <cfRule type="cellIs" dxfId="69" priority="119" operator="between">
      <formula>0.5</formula>
      <formula>0.8</formula>
    </cfRule>
    <cfRule type="cellIs" dxfId="68" priority="120" operator="between">
      <formula>0.8</formula>
      <formula>1</formula>
    </cfRule>
  </conditionalFormatting>
  <conditionalFormatting sqref="AL33">
    <cfRule type="containsText" dxfId="67" priority="117" operator="containsText" text="&quot;N&quot;">
      <formula>NOT(ISERROR(SEARCH("""N""",AL33)))</formula>
    </cfRule>
  </conditionalFormatting>
  <conditionalFormatting sqref="AL33">
    <cfRule type="containsText" dxfId="66" priority="116" operator="containsText" text="N.">
      <formula>NOT(ISERROR(SEARCH("N.",AL33)))</formula>
    </cfRule>
  </conditionalFormatting>
  <conditionalFormatting sqref="AM33">
    <cfRule type="cellIs" dxfId="65" priority="113" operator="between">
      <formula>0.8</formula>
      <formula>1</formula>
    </cfRule>
    <cfRule type="cellIs" dxfId="64" priority="114" operator="between">
      <formula>0.51</formula>
      <formula>0.79</formula>
    </cfRule>
    <cfRule type="cellIs" dxfId="63" priority="115" operator="between">
      <formula>0</formula>
      <formula>0.5</formula>
    </cfRule>
  </conditionalFormatting>
  <conditionalFormatting sqref="AM33">
    <cfRule type="cellIs" dxfId="62" priority="110" operator="between">
      <formula>0</formula>
      <formula>0.5</formula>
    </cfRule>
    <cfRule type="cellIs" dxfId="61" priority="111" operator="between">
      <formula>0.5</formula>
      <formula>0.8</formula>
    </cfRule>
    <cfRule type="cellIs" dxfId="60" priority="112" operator="between">
      <formula>0.8</formula>
      <formula>1</formula>
    </cfRule>
  </conditionalFormatting>
  <conditionalFormatting sqref="AM33">
    <cfRule type="cellIs" dxfId="59" priority="107" operator="between">
      <formula>0</formula>
      <formula>0.5</formula>
    </cfRule>
    <cfRule type="cellIs" dxfId="58" priority="108" operator="between">
      <formula>0.5</formula>
      <formula>0.8</formula>
    </cfRule>
    <cfRule type="cellIs" dxfId="57" priority="109" operator="between">
      <formula>0.8</formula>
      <formula>1</formula>
    </cfRule>
  </conditionalFormatting>
  <conditionalFormatting sqref="AL33">
    <cfRule type="containsText" dxfId="56" priority="106" operator="containsText" text="&quot;N&quot;">
      <formula>NOT(ISERROR(SEARCH("""N""",AL33)))</formula>
    </cfRule>
  </conditionalFormatting>
  <conditionalFormatting sqref="AL33">
    <cfRule type="containsText" dxfId="55" priority="105" operator="containsText" text="N.">
      <formula>NOT(ISERROR(SEARCH("N.",AL33)))</formula>
    </cfRule>
  </conditionalFormatting>
  <conditionalFormatting sqref="AK33">
    <cfRule type="cellIs" dxfId="54" priority="102" operator="between">
      <formula>0.8</formula>
      <formula>1</formula>
    </cfRule>
    <cfRule type="cellIs" dxfId="53" priority="103" operator="between">
      <formula>0.51</formula>
      <formula>0.79</formula>
    </cfRule>
    <cfRule type="cellIs" dxfId="52" priority="104" operator="between">
      <formula>0</formula>
      <formula>0.5</formula>
    </cfRule>
  </conditionalFormatting>
  <conditionalFormatting sqref="AY33">
    <cfRule type="cellIs" dxfId="51" priority="99" operator="between">
      <formula>0</formula>
      <formula>0.5</formula>
    </cfRule>
    <cfRule type="cellIs" dxfId="50" priority="100" operator="between">
      <formula>0.5</formula>
      <formula>0.8</formula>
    </cfRule>
    <cfRule type="cellIs" dxfId="49" priority="101" operator="between">
      <formula>0.8</formula>
      <formula>1</formula>
    </cfRule>
  </conditionalFormatting>
  <conditionalFormatting sqref="AY33">
    <cfRule type="cellIs" dxfId="48" priority="96" operator="between">
      <formula>0</formula>
      <formula>0.5</formula>
    </cfRule>
    <cfRule type="cellIs" dxfId="47" priority="97" operator="between">
      <formula>0.5</formula>
      <formula>0.8</formula>
    </cfRule>
    <cfRule type="cellIs" dxfId="46" priority="98" operator="between">
      <formula>0.8</formula>
      <formula>1</formula>
    </cfRule>
  </conditionalFormatting>
  <conditionalFormatting sqref="AY33">
    <cfRule type="cellIs" dxfId="45" priority="93" operator="between">
      <formula>0</formula>
      <formula>0.5</formula>
    </cfRule>
    <cfRule type="cellIs" dxfId="44" priority="94" operator="between">
      <formula>0.5</formula>
      <formula>0.8</formula>
    </cfRule>
    <cfRule type="cellIs" dxfId="43" priority="95" operator="between">
      <formula>0.8</formula>
      <formula>1</formula>
    </cfRule>
  </conditionalFormatting>
  <conditionalFormatting sqref="AY33">
    <cfRule type="cellIs" dxfId="42" priority="90" operator="between">
      <formula>0</formula>
      <formula>0.5</formula>
    </cfRule>
    <cfRule type="cellIs" dxfId="41" priority="91" operator="between">
      <formula>0.5</formula>
      <formula>0.8</formula>
    </cfRule>
    <cfRule type="cellIs" dxfId="40" priority="92" operator="between">
      <formula>0.8</formula>
      <formula>1</formula>
    </cfRule>
  </conditionalFormatting>
  <conditionalFormatting sqref="AX24">
    <cfRule type="containsText" dxfId="39" priority="66" operator="containsText" text="N.">
      <formula>NOT(ISERROR(SEARCH("N.",AX24)))</formula>
    </cfRule>
  </conditionalFormatting>
  <conditionalFormatting sqref="AX24">
    <cfRule type="containsText" dxfId="38" priority="67" operator="containsText" text="&quot;N&quot;">
      <formula>NOT(ISERROR(SEARCH("""N""",AX24)))</formula>
    </cfRule>
  </conditionalFormatting>
  <conditionalFormatting sqref="AX25">
    <cfRule type="containsText" dxfId="37" priority="64" operator="containsText" text="N.">
      <formula>NOT(ISERROR(SEARCH("N.",AX25)))</formula>
    </cfRule>
  </conditionalFormatting>
  <conditionalFormatting sqref="AX25">
    <cfRule type="containsText" dxfId="36" priority="65" operator="containsText" text="&quot;N&quot;">
      <formula>NOT(ISERROR(SEARCH("""N""",AX25)))</formula>
    </cfRule>
  </conditionalFormatting>
  <conditionalFormatting sqref="AX26">
    <cfRule type="containsText" dxfId="35" priority="62" operator="containsText" text="N.">
      <formula>NOT(ISERROR(SEARCH("N.",AX26)))</formula>
    </cfRule>
  </conditionalFormatting>
  <conditionalFormatting sqref="AX26">
    <cfRule type="containsText" dxfId="34" priority="63" operator="containsText" text="&quot;N&quot;">
      <formula>NOT(ISERROR(SEARCH("""N""",AX26)))</formula>
    </cfRule>
  </conditionalFormatting>
  <conditionalFormatting sqref="AX27">
    <cfRule type="containsText" dxfId="33" priority="60" operator="containsText" text="N.">
      <formula>NOT(ISERROR(SEARCH("N.",AX27)))</formula>
    </cfRule>
  </conditionalFormatting>
  <conditionalFormatting sqref="AX27">
    <cfRule type="containsText" dxfId="32" priority="61" operator="containsText" text="&quot;N&quot;">
      <formula>NOT(ISERROR(SEARCH("""N""",AX27)))</formula>
    </cfRule>
  </conditionalFormatting>
  <conditionalFormatting sqref="AX28">
    <cfRule type="containsText" dxfId="31" priority="58" operator="containsText" text="N.">
      <formula>NOT(ISERROR(SEARCH("N.",AX28)))</formula>
    </cfRule>
  </conditionalFormatting>
  <conditionalFormatting sqref="AX28">
    <cfRule type="containsText" dxfId="30" priority="59" operator="containsText" text="&quot;N&quot;">
      <formula>NOT(ISERROR(SEARCH("""N""",AX28)))</formula>
    </cfRule>
  </conditionalFormatting>
  <conditionalFormatting sqref="AX29">
    <cfRule type="containsText" dxfId="29" priority="56" operator="containsText" text="N.">
      <formula>NOT(ISERROR(SEARCH("N.",AX29)))</formula>
    </cfRule>
  </conditionalFormatting>
  <conditionalFormatting sqref="AX29">
    <cfRule type="containsText" dxfId="28" priority="57" operator="containsText" text="&quot;N&quot;">
      <formula>NOT(ISERROR(SEARCH("""N""",AX29)))</formula>
    </cfRule>
  </conditionalFormatting>
  <conditionalFormatting sqref="AX30">
    <cfRule type="containsText" dxfId="27" priority="54" operator="containsText" text="N.">
      <formula>NOT(ISERROR(SEARCH("N.",AX30)))</formula>
    </cfRule>
  </conditionalFormatting>
  <conditionalFormatting sqref="AX30">
    <cfRule type="containsText" dxfId="26" priority="55" operator="containsText" text="&quot;N&quot;">
      <formula>NOT(ISERROR(SEARCH("""N""",AX30)))</formula>
    </cfRule>
  </conditionalFormatting>
  <conditionalFormatting sqref="AX31">
    <cfRule type="containsText" dxfId="25" priority="52" operator="containsText" text="N.">
      <formula>NOT(ISERROR(SEARCH("N.",AX31)))</formula>
    </cfRule>
  </conditionalFormatting>
  <conditionalFormatting sqref="AX31">
    <cfRule type="containsText" dxfId="24" priority="53" operator="containsText" text="&quot;N&quot;">
      <formula>NOT(ISERROR(SEARCH("""N""",AX31)))</formula>
    </cfRule>
  </conditionalFormatting>
  <conditionalFormatting sqref="AX32">
    <cfRule type="containsText" dxfId="23" priority="50" operator="containsText" text="N.">
      <formula>NOT(ISERROR(SEARCH("N.",AX32)))</formula>
    </cfRule>
  </conditionalFormatting>
  <conditionalFormatting sqref="AX32">
    <cfRule type="containsText" dxfId="22" priority="51" operator="containsText" text="&quot;N&quot;">
      <formula>NOT(ISERROR(SEARCH("""N""",AX32)))</formula>
    </cfRule>
  </conditionalFormatting>
  <conditionalFormatting sqref="AX33">
    <cfRule type="containsText" dxfId="21" priority="48" operator="containsText" text="N.">
      <formula>NOT(ISERROR(SEARCH("N.",AX33)))</formula>
    </cfRule>
  </conditionalFormatting>
  <conditionalFormatting sqref="AX33">
    <cfRule type="containsText" dxfId="20" priority="49" operator="containsText" text="&quot;N&quot;">
      <formula>NOT(ISERROR(SEARCH("""N""",AX33)))</formula>
    </cfRule>
  </conditionalFormatting>
  <conditionalFormatting sqref="AF26">
    <cfRule type="containsText" dxfId="19" priority="47" operator="containsText" text="&quot;N&quot;">
      <formula>NOT(ISERROR(SEARCH("""N""",AF26)))</formula>
    </cfRule>
  </conditionalFormatting>
  <conditionalFormatting sqref="AF26">
    <cfRule type="containsText" dxfId="18" priority="46" operator="containsText" text="N.">
      <formula>NOT(ISERROR(SEARCH("N.",AF26)))</formula>
    </cfRule>
  </conditionalFormatting>
  <conditionalFormatting sqref="AX34">
    <cfRule type="containsText" dxfId="17" priority="44" operator="containsText" text="N.">
      <formula>NOT(ISERROR(SEARCH("N.",AX34)))</formula>
    </cfRule>
    <cfRule type="containsText" dxfId="16" priority="45" operator="containsText" text="&quot;N&quot;">
      <formula>NOT(ISERROR(SEARCH("""N""",AX34)))</formula>
    </cfRule>
  </conditionalFormatting>
  <conditionalFormatting sqref="AX233:AX235 AL233:AL234 AF233:AF235">
    <cfRule type="containsText" dxfId="15" priority="42" operator="containsText" text="N.">
      <formula>NOT(ISERROR(SEARCH("N.",AF233)))</formula>
    </cfRule>
  </conditionalFormatting>
  <conditionalFormatting sqref="AX233:AX235 AL233:AL234 AF233:AF235">
    <cfRule type="containsText" dxfId="14" priority="43" operator="containsText" text="&quot;N&quot;">
      <formula>NOT(ISERROR(SEARCH("""N""",AF233)))</formula>
    </cfRule>
  </conditionalFormatting>
  <conditionalFormatting sqref="AY233:AY235 AM233:AM234 AG233:AG235">
    <cfRule type="cellIs" dxfId="13" priority="36" operator="between">
      <formula>0</formula>
      <formula>0.5</formula>
    </cfRule>
    <cfRule type="cellIs" dxfId="12" priority="37" operator="between">
      <formula>0.5</formula>
      <formula>0.8</formula>
    </cfRule>
    <cfRule type="cellIs" dxfId="11" priority="38" operator="between">
      <formula>0.8</formula>
      <formula>1</formula>
    </cfRule>
  </conditionalFormatting>
  <conditionalFormatting sqref="AM233:AM234">
    <cfRule type="cellIs" dxfId="10" priority="40" operator="between">
      <formula>0.51</formula>
      <formula>0.79</formula>
    </cfRule>
    <cfRule type="cellIs" dxfId="9" priority="41" operator="between">
      <formula>0</formula>
      <formula>0.5</formula>
    </cfRule>
  </conditionalFormatting>
  <conditionalFormatting sqref="AM233:AM234">
    <cfRule type="cellIs" dxfId="8" priority="39" operator="between">
      <formula>0.8</formula>
      <formula>1</formula>
    </cfRule>
  </conditionalFormatting>
  <conditionalFormatting sqref="AL235">
    <cfRule type="containsText" dxfId="7" priority="34" operator="containsText" text="N.">
      <formula>NOT(ISERROR(SEARCH("N.",AL235)))</formula>
    </cfRule>
  </conditionalFormatting>
  <conditionalFormatting sqref="AL235">
    <cfRule type="containsText" dxfId="6" priority="35" operator="containsText" text="&quot;N&quot;">
      <formula>NOT(ISERROR(SEARCH("""N""",AL235)))</formula>
    </cfRule>
  </conditionalFormatting>
  <conditionalFormatting sqref="AM235">
    <cfRule type="cellIs" dxfId="5" priority="28" operator="between">
      <formula>0</formula>
      <formula>0.5</formula>
    </cfRule>
    <cfRule type="cellIs" dxfId="4" priority="29" operator="between">
      <formula>0.5</formula>
      <formula>0.8</formula>
    </cfRule>
    <cfRule type="cellIs" dxfId="3" priority="30" operator="between">
      <formula>0.8</formula>
      <formula>1</formula>
    </cfRule>
  </conditionalFormatting>
  <conditionalFormatting sqref="AM235">
    <cfRule type="cellIs" dxfId="2" priority="32" operator="between">
      <formula>0.51</formula>
      <formula>0.79</formula>
    </cfRule>
    <cfRule type="cellIs" dxfId="1" priority="33" operator="between">
      <formula>0</formula>
      <formula>0.5</formula>
    </cfRule>
  </conditionalFormatting>
  <conditionalFormatting sqref="AM235">
    <cfRule type="cellIs" dxfId="0" priority="31" operator="between">
      <formula>0.8</formula>
      <formula>1</formula>
    </cfRule>
  </conditionalFormatting>
  <pageMargins left="0.70866141732283472" right="0.70866141732283472" top="0.74803149606299213" bottom="0.74803149606299213" header="0.31496062992125984" footer="0.31496062992125984"/>
  <pageSetup scale="13" orientation="portrait" r:id="rId1"/>
  <headerFooter>
    <oddHeader>&amp;CMapa de evaluación del segundo seguimiento de la Política de Transparencia, Gobierno Abierto y Datos Abiertos de la APF 2021-2024</oddHeader>
    <oddFooter>&amp;RFecha: 30 de noviembre del 2023</oddFooter>
  </headerFooter>
  <ignoredErrors>
    <ignoredError sqref="AX266 AX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'Y:\4. Dirección de Transparencia en la Gestión Pública\1. Informe de Transparencia 2022-2023\1. Informes PTGADA\1. Secretarías de Estado\[Revisión DGTGA.xlsx]Hoja2'!#REF!</xm:f>
          </x14:formula1>
          <xm:sqref>AC22 AI22 AE22</xm:sqref>
        </x14:dataValidation>
        <x14:dataValidation type="list" allowBlank="1" showInputMessage="1" showErrorMessage="1">
          <x14:formula1>
            <xm:f>'Y:\4. Dirección de Transparencia en la Gestión Pública\1. Informe de Transparencia 2022-2023\1. Informes PTGADA\4. Empresas Productivas del Estado\[Concentrado-Empresas Productivas.xlsx]Hoja2'!#REF!</xm:f>
          </x14:formula1>
          <xm:sqref>AE272:AE274 AC271:AC274 AI272:AI274</xm:sqref>
        </x14:dataValidation>
        <x14:dataValidation type="list" allowBlank="1" showInputMessage="1" showErrorMessage="1">
          <x14:formula1>
            <xm:f>'Y:\4. Dirección de Transparencia en la Gestión Pública\1. Informe de Transparencia 2022-2023\1. Informes PTGADA\3. No sectorizadas, P, D\[Concentrado-NO SECTORIZADAS.xlsx]Hoja2'!#REF!</xm:f>
          </x14:formula1>
          <xm:sqref>AC245:AC270 AC243 AE245:AE270 AE236:AE238 AE241 AI236:AI238 AI245:AI270 AI241 AC236:AC239 AC241</xm:sqref>
        </x14:dataValidation>
        <x14:dataValidation type="list" allowBlank="1" showInputMessage="1" showErrorMessage="1">
          <x14:formula1>
            <xm:f>'C:\Users\juan.guzman\Downloads\[Copia de 1_Revisión DGTGA-General.xlsx]Hoja2'!#REF!</xm:f>
          </x14:formula1>
          <xm:sqref>AC24:AC25 AI24:AI31 AE27:AE31 AC27:AC31 AE24:AE25</xm:sqref>
        </x14:dataValidation>
        <x14:dataValidation type="list" allowBlank="1" showInputMessage="1" showErrorMessage="1">
          <x14:formula1>
            <xm:f>'Y:\4. Dirección de Transparencia en la Gestión Pública\1. Informe de Transparencia 2022-2023\1. Informes PTGADA\2. Sectorizadas, P, D\1. Gobernación\[1_Revisión DGTGA-Gobernación.xlsx]Hoja2'!#REF!</xm:f>
          </x14:formula1>
          <xm:sqref>AI32:AI33 AE32:AE33 AC32:AC33</xm:sqref>
        </x14:dataValidation>
        <x14:dataValidation type="list" allowBlank="1" showInputMessage="1" showErrorMessage="1">
          <x14:formula1>
            <xm:f>'\\almacen-iv\DGT\4. Dirección de Transparencia en la Gestión Pública\1. Informe de Transparencia 2022-2023\1. Informes PTGADA\2. Sectorizadas, P, D\1. Gobernación\[1_Revisión DGTGA-Gobernación..xlsx]Hoja2'!#REF!</xm:f>
          </x14:formula1>
          <xm:sqref>AE26 AC26</xm:sqref>
        </x14:dataValidation>
        <x14:dataValidation type="list" allowBlank="1" showInputMessage="1" showErrorMessage="1">
          <x14:formula1>
            <xm:f>Hoja1!$C$4:$C$5</xm:f>
          </x14:formula1>
          <xm:sqref>G5:G275 I5:I275 K5:K275 M5:M275 O5:O275 Q5:Q275 S5:S275 U5:U275 W5:W275 Y5:Y275 AA5:AA275 AC5:AC21 AC23 AC37 AC56 AC59 AC63:AC65 AC79 AC86:AC87 AC98 AC100:AC101 AC113 AC119 AC124 AC126:AC128 AC134 AC139 AC143 AC150:AC152 AC50 AC104 AC162 AC192 AC199 AC202:AC203 AC215 AC234 AC240 AC242 AC244 AC275 AI275 AE5:AE21 AE23 AE37 AE63:AE65 AE79 AE86:AE87 AE100:AE101 AE113 AE119 AE124 AE126:AE128 AE134 AE139 AE150:AE152 AE159:AE162 AE164:AE165 AE169 AE176 AE180:AE182 AE184 AE186:AE187 AE190 AE194:AE195 AE197:AE203 AE221 AE239:AE240 AE242:AE244 AE271 AE275 AE50 AE56 AE59 AE98 AE104 AE143 AE157 AE167 AE178 AE192 AE215 AE217 AE232 AE234 AI5:AI21 AI23 AI37 AI79 AI86:AI87 AI98 AI100:AI101 AI113 AI119 AI124 AI126:AI128 AI134 AI139 AI143 AI150:AI152 AI159:AI162 AI164:AI165 AI167 AI169 AI176 AI180:AI182 AI184 AI186:AI187 AI190 AI194:AI195 AI215 AI217 AI221 AI234 AI239:AI240 AI242:AI244 AI271 AI50 AI56 AI59 AI63:AI65 AI104 AI157 AI178 AI192 AI197:AI203 AI232 AK5:AK275 AO5:AO275 AQ5:AQ275 AS5:AS275 AW5:AW275 AU5:AU275</xm:sqref>
        </x14:dataValidation>
        <x14:dataValidation type="list" allowBlank="1" showInputMessage="1" showErrorMessage="1">
          <x14:formula1>
            <xm:f>'Y:\4. Dirección de Transparencia en la Gestión Pública\1. Informe de Transparencia 2022-2023\1. Informes PTGADA\2. Sectorizadas, P, D\18. Turismo\[19_Revisión DGTGA-Turismo.xlsx]Hoja2'!#REF!</xm:f>
          </x14:formula1>
          <xm:sqref>AC235 AC233 AE233 AI233 AI235 AE235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5"/>
  <sheetViews>
    <sheetView workbookViewId="0">
      <selection activeCell="C4" sqref="C4"/>
    </sheetView>
  </sheetViews>
  <sheetFormatPr baseColWidth="10" defaultRowHeight="15" x14ac:dyDescent="0.25"/>
  <sheetData>
    <row r="4" spans="3:3" x14ac:dyDescent="0.25">
      <c r="C4" t="s">
        <v>339</v>
      </c>
    </row>
    <row r="5" spans="3:3" x14ac:dyDescent="0.25">
      <c r="C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general</vt:lpstr>
      <vt:lpstr>Hoja1</vt:lpstr>
      <vt:lpstr>'Tabla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Jaime Magallanes, Arturo</cp:lastModifiedBy>
  <cp:lastPrinted>2023-11-27T22:17:27Z</cp:lastPrinted>
  <dcterms:created xsi:type="dcterms:W3CDTF">2023-11-07T22:14:45Z</dcterms:created>
  <dcterms:modified xsi:type="dcterms:W3CDTF">2024-01-15T21:28:05Z</dcterms:modified>
</cp:coreProperties>
</file>